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0265" windowHeight="7815" activeTab="9"/>
  </bookViews>
  <sheets>
    <sheet name="BILING" sheetId="1" r:id="rId1"/>
    <sheet name="OPERATORZY" sheetId="12" r:id="rId2"/>
    <sheet name="A" sheetId="2" r:id="rId3"/>
    <sheet name="B" sheetId="3" r:id="rId4"/>
    <sheet name="C" sheetId="4" r:id="rId5"/>
    <sheet name="D" sheetId="5" r:id="rId6"/>
    <sheet name="E" sheetId="6" r:id="rId7"/>
    <sheet name="F" sheetId="7" r:id="rId8"/>
    <sheet name="G" sheetId="8" r:id="rId9"/>
    <sheet name="H" sheetId="9" r:id="rId10"/>
  </sheets>
  <definedNames>
    <definedName name="_xlnm._FilterDatabase" localSheetId="0" hidden="1">BILING!$A$1:$E$101</definedName>
  </definedNames>
  <calcPr calcId="125725"/>
</workbook>
</file>

<file path=xl/calcChain.xml><?xml version="1.0" encoding="utf-8"?>
<calcChain xmlns="http://schemas.openxmlformats.org/spreadsheetml/2006/main">
  <c r="K16" i="9"/>
  <c r="K15"/>
  <c r="K14"/>
  <c r="K13"/>
  <c r="K12"/>
  <c r="J13"/>
  <c r="J14"/>
  <c r="J15"/>
  <c r="J16"/>
  <c r="J12"/>
  <c r="L18"/>
  <c r="L17"/>
  <c r="J3"/>
  <c r="J4"/>
  <c r="J5"/>
  <c r="J6"/>
  <c r="J7"/>
  <c r="J8"/>
  <c r="J9"/>
  <c r="J2"/>
  <c r="I3"/>
  <c r="I4"/>
  <c r="I5"/>
  <c r="I6"/>
  <c r="I7"/>
  <c r="I8"/>
  <c r="I9"/>
  <c r="I2"/>
  <c r="D5" i="8"/>
  <c r="D6"/>
  <c r="D7"/>
  <c r="D8"/>
  <c r="D9"/>
  <c r="D10"/>
  <c r="D11"/>
  <c r="D4"/>
  <c r="C5"/>
  <c r="C6"/>
  <c r="C7"/>
  <c r="C8"/>
  <c r="C9"/>
  <c r="C10"/>
  <c r="C11"/>
  <c r="C4"/>
  <c r="K5" i="9"/>
  <c r="A3" i="8"/>
  <c r="D3" i="7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2"/>
  <c r="B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"/>
  <c r="A2" i="9"/>
  <c r="C2" s="1"/>
  <c r="B2"/>
  <c r="D2" s="1"/>
  <c r="A3"/>
  <c r="C3" s="1"/>
  <c r="E3" s="1"/>
  <c r="F3" s="1"/>
  <c r="G3" s="1"/>
  <c r="B3"/>
  <c r="D3" s="1"/>
  <c r="A4"/>
  <c r="C4" s="1"/>
  <c r="E4" s="1"/>
  <c r="F4" s="1"/>
  <c r="G4" s="1"/>
  <c r="B4"/>
  <c r="D4" s="1"/>
  <c r="A5"/>
  <c r="C5" s="1"/>
  <c r="E5" s="1"/>
  <c r="F5" s="1"/>
  <c r="G5" s="1"/>
  <c r="B5"/>
  <c r="D5" s="1"/>
  <c r="A6"/>
  <c r="C6" s="1"/>
  <c r="E6" s="1"/>
  <c r="F6" s="1"/>
  <c r="G6" s="1"/>
  <c r="B6"/>
  <c r="D6" s="1"/>
  <c r="A7"/>
  <c r="C7" s="1"/>
  <c r="E7" s="1"/>
  <c r="F7" s="1"/>
  <c r="G7" s="1"/>
  <c r="B7"/>
  <c r="D7" s="1"/>
  <c r="A8"/>
  <c r="C8" s="1"/>
  <c r="E8" s="1"/>
  <c r="F8" s="1"/>
  <c r="G8" s="1"/>
  <c r="B8"/>
  <c r="D8" s="1"/>
  <c r="A9"/>
  <c r="C9" s="1"/>
  <c r="E9" s="1"/>
  <c r="F9" s="1"/>
  <c r="G9" s="1"/>
  <c r="B9"/>
  <c r="D9" s="1"/>
  <c r="A10"/>
  <c r="C10" s="1"/>
  <c r="E10" s="1"/>
  <c r="F10" s="1"/>
  <c r="G10" s="1"/>
  <c r="B10"/>
  <c r="D10" s="1"/>
  <c r="A11"/>
  <c r="C11" s="1"/>
  <c r="E11" s="1"/>
  <c r="F11" s="1"/>
  <c r="G11" s="1"/>
  <c r="B11"/>
  <c r="D11" s="1"/>
  <c r="A12"/>
  <c r="C12" s="1"/>
  <c r="E12" s="1"/>
  <c r="F12" s="1"/>
  <c r="G12" s="1"/>
  <c r="B12"/>
  <c r="D12" s="1"/>
  <c r="A13"/>
  <c r="C13" s="1"/>
  <c r="E13" s="1"/>
  <c r="F13" s="1"/>
  <c r="G13" s="1"/>
  <c r="B13"/>
  <c r="D13" s="1"/>
  <c r="A14"/>
  <c r="C14" s="1"/>
  <c r="E14" s="1"/>
  <c r="F14" s="1"/>
  <c r="G14" s="1"/>
  <c r="B14"/>
  <c r="D14" s="1"/>
  <c r="A15"/>
  <c r="C15" s="1"/>
  <c r="E15" s="1"/>
  <c r="F15" s="1"/>
  <c r="G15" s="1"/>
  <c r="B15"/>
  <c r="D15" s="1"/>
  <c r="A16"/>
  <c r="C16" s="1"/>
  <c r="E16" s="1"/>
  <c r="F16" s="1"/>
  <c r="G16" s="1"/>
  <c r="B16"/>
  <c r="D16" s="1"/>
  <c r="A17"/>
  <c r="C17" s="1"/>
  <c r="E17" s="1"/>
  <c r="F17" s="1"/>
  <c r="G17" s="1"/>
  <c r="B17"/>
  <c r="D17" s="1"/>
  <c r="A18"/>
  <c r="C18" s="1"/>
  <c r="E18" s="1"/>
  <c r="F18" s="1"/>
  <c r="G18" s="1"/>
  <c r="B18"/>
  <c r="D18" s="1"/>
  <c r="A19"/>
  <c r="C19" s="1"/>
  <c r="E19" s="1"/>
  <c r="F19" s="1"/>
  <c r="G19" s="1"/>
  <c r="B19"/>
  <c r="D19" s="1"/>
  <c r="A20"/>
  <c r="C20" s="1"/>
  <c r="E20" s="1"/>
  <c r="F20" s="1"/>
  <c r="G20" s="1"/>
  <c r="B20"/>
  <c r="D20" s="1"/>
  <c r="A21"/>
  <c r="C21" s="1"/>
  <c r="E21" s="1"/>
  <c r="F21" s="1"/>
  <c r="G21" s="1"/>
  <c r="B21"/>
  <c r="D21" s="1"/>
  <c r="A22"/>
  <c r="C22" s="1"/>
  <c r="E22" s="1"/>
  <c r="F22" s="1"/>
  <c r="G22" s="1"/>
  <c r="B22"/>
  <c r="D22" s="1"/>
  <c r="A23"/>
  <c r="C23" s="1"/>
  <c r="E23" s="1"/>
  <c r="F23" s="1"/>
  <c r="G23" s="1"/>
  <c r="B23"/>
  <c r="D23" s="1"/>
  <c r="A24"/>
  <c r="C24" s="1"/>
  <c r="E24" s="1"/>
  <c r="F24" s="1"/>
  <c r="G24" s="1"/>
  <c r="B24"/>
  <c r="D24" s="1"/>
  <c r="A25"/>
  <c r="C25" s="1"/>
  <c r="E25" s="1"/>
  <c r="F25" s="1"/>
  <c r="G25" s="1"/>
  <c r="B25"/>
  <c r="D25" s="1"/>
  <c r="A26"/>
  <c r="C26" s="1"/>
  <c r="E26" s="1"/>
  <c r="F26" s="1"/>
  <c r="G26" s="1"/>
  <c r="B26"/>
  <c r="D26" s="1"/>
  <c r="A27"/>
  <c r="C27" s="1"/>
  <c r="E27" s="1"/>
  <c r="F27" s="1"/>
  <c r="G27" s="1"/>
  <c r="B27"/>
  <c r="D27" s="1"/>
  <c r="A28"/>
  <c r="C28" s="1"/>
  <c r="E28" s="1"/>
  <c r="F28" s="1"/>
  <c r="G28" s="1"/>
  <c r="B28"/>
  <c r="D28" s="1"/>
  <c r="A29"/>
  <c r="C29" s="1"/>
  <c r="E29" s="1"/>
  <c r="F29" s="1"/>
  <c r="G29" s="1"/>
  <c r="B29"/>
  <c r="D29" s="1"/>
  <c r="A30"/>
  <c r="C30" s="1"/>
  <c r="E30" s="1"/>
  <c r="F30" s="1"/>
  <c r="G30" s="1"/>
  <c r="B30"/>
  <c r="D30" s="1"/>
  <c r="A31"/>
  <c r="C31" s="1"/>
  <c r="E31" s="1"/>
  <c r="F31" s="1"/>
  <c r="G31" s="1"/>
  <c r="B31"/>
  <c r="D31" s="1"/>
  <c r="A32"/>
  <c r="C32" s="1"/>
  <c r="E32" s="1"/>
  <c r="F32" s="1"/>
  <c r="G32" s="1"/>
  <c r="B32"/>
  <c r="D32" s="1"/>
  <c r="A33"/>
  <c r="C33" s="1"/>
  <c r="E33" s="1"/>
  <c r="F33" s="1"/>
  <c r="G33" s="1"/>
  <c r="B33"/>
  <c r="D33" s="1"/>
  <c r="A34"/>
  <c r="C34" s="1"/>
  <c r="E34" s="1"/>
  <c r="F34" s="1"/>
  <c r="G34" s="1"/>
  <c r="B34"/>
  <c r="D34" s="1"/>
  <c r="A35"/>
  <c r="C35" s="1"/>
  <c r="E35" s="1"/>
  <c r="F35" s="1"/>
  <c r="G35" s="1"/>
  <c r="B35"/>
  <c r="D35" s="1"/>
  <c r="A36"/>
  <c r="C36" s="1"/>
  <c r="E36" s="1"/>
  <c r="F36" s="1"/>
  <c r="G36" s="1"/>
  <c r="B36"/>
  <c r="D36" s="1"/>
  <c r="A37"/>
  <c r="C37" s="1"/>
  <c r="E37" s="1"/>
  <c r="F37" s="1"/>
  <c r="G37" s="1"/>
  <c r="B37"/>
  <c r="D37" s="1"/>
  <c r="A38"/>
  <c r="C38" s="1"/>
  <c r="E38" s="1"/>
  <c r="F38" s="1"/>
  <c r="G38" s="1"/>
  <c r="B38"/>
  <c r="D38" s="1"/>
  <c r="A39"/>
  <c r="C39" s="1"/>
  <c r="E39" s="1"/>
  <c r="F39" s="1"/>
  <c r="G39" s="1"/>
  <c r="B39"/>
  <c r="D39" s="1"/>
  <c r="A40"/>
  <c r="C40" s="1"/>
  <c r="E40" s="1"/>
  <c r="F40" s="1"/>
  <c r="G40" s="1"/>
  <c r="B40"/>
  <c r="D40" s="1"/>
  <c r="A41"/>
  <c r="C41" s="1"/>
  <c r="E41" s="1"/>
  <c r="F41" s="1"/>
  <c r="G41" s="1"/>
  <c r="B41"/>
  <c r="D41" s="1"/>
  <c r="A42"/>
  <c r="C42" s="1"/>
  <c r="E42" s="1"/>
  <c r="F42" s="1"/>
  <c r="G42" s="1"/>
  <c r="B42"/>
  <c r="D42" s="1"/>
  <c r="A43"/>
  <c r="C43" s="1"/>
  <c r="E43" s="1"/>
  <c r="F43" s="1"/>
  <c r="G43" s="1"/>
  <c r="B43"/>
  <c r="D43" s="1"/>
  <c r="A44"/>
  <c r="C44" s="1"/>
  <c r="E44" s="1"/>
  <c r="F44" s="1"/>
  <c r="G44" s="1"/>
  <c r="B44"/>
  <c r="D44" s="1"/>
  <c r="A45"/>
  <c r="C45" s="1"/>
  <c r="E45" s="1"/>
  <c r="F45" s="1"/>
  <c r="G45" s="1"/>
  <c r="B45"/>
  <c r="D45" s="1"/>
  <c r="A46"/>
  <c r="C46" s="1"/>
  <c r="E46" s="1"/>
  <c r="F46" s="1"/>
  <c r="G46" s="1"/>
  <c r="B46"/>
  <c r="D46" s="1"/>
  <c r="A47"/>
  <c r="C47" s="1"/>
  <c r="E47" s="1"/>
  <c r="F47" s="1"/>
  <c r="G47" s="1"/>
  <c r="B47"/>
  <c r="D47" s="1"/>
  <c r="A48"/>
  <c r="C48" s="1"/>
  <c r="E48" s="1"/>
  <c r="F48" s="1"/>
  <c r="G48" s="1"/>
  <c r="B48"/>
  <c r="D48" s="1"/>
  <c r="A49"/>
  <c r="C49" s="1"/>
  <c r="E49" s="1"/>
  <c r="F49" s="1"/>
  <c r="G49" s="1"/>
  <c r="B49"/>
  <c r="D49" s="1"/>
  <c r="A50"/>
  <c r="C50" s="1"/>
  <c r="E50" s="1"/>
  <c r="F50" s="1"/>
  <c r="G50" s="1"/>
  <c r="B50"/>
  <c r="D50" s="1"/>
  <c r="A51"/>
  <c r="C51" s="1"/>
  <c r="E51" s="1"/>
  <c r="F51" s="1"/>
  <c r="G51" s="1"/>
  <c r="B51"/>
  <c r="D51" s="1"/>
  <c r="A52"/>
  <c r="C52" s="1"/>
  <c r="E52" s="1"/>
  <c r="F52" s="1"/>
  <c r="G52" s="1"/>
  <c r="B52"/>
  <c r="D52" s="1"/>
  <c r="A53"/>
  <c r="C53" s="1"/>
  <c r="E53" s="1"/>
  <c r="F53" s="1"/>
  <c r="G53" s="1"/>
  <c r="B53"/>
  <c r="D53" s="1"/>
  <c r="A54"/>
  <c r="C54" s="1"/>
  <c r="E54" s="1"/>
  <c r="F54" s="1"/>
  <c r="G54" s="1"/>
  <c r="B54"/>
  <c r="D54" s="1"/>
  <c r="A55"/>
  <c r="C55" s="1"/>
  <c r="E55" s="1"/>
  <c r="F55" s="1"/>
  <c r="G55" s="1"/>
  <c r="B55"/>
  <c r="D55" s="1"/>
  <c r="A56"/>
  <c r="C56" s="1"/>
  <c r="E56" s="1"/>
  <c r="F56" s="1"/>
  <c r="G56" s="1"/>
  <c r="B56"/>
  <c r="D56" s="1"/>
  <c r="A57"/>
  <c r="C57" s="1"/>
  <c r="E57" s="1"/>
  <c r="F57" s="1"/>
  <c r="G57" s="1"/>
  <c r="B57"/>
  <c r="D57" s="1"/>
  <c r="A58"/>
  <c r="C58" s="1"/>
  <c r="E58" s="1"/>
  <c r="F58" s="1"/>
  <c r="G58" s="1"/>
  <c r="B58"/>
  <c r="D58" s="1"/>
  <c r="A59"/>
  <c r="C59" s="1"/>
  <c r="E59" s="1"/>
  <c r="F59" s="1"/>
  <c r="G59" s="1"/>
  <c r="B59"/>
  <c r="D59" s="1"/>
  <c r="A60"/>
  <c r="C60" s="1"/>
  <c r="E60" s="1"/>
  <c r="F60" s="1"/>
  <c r="G60" s="1"/>
  <c r="B60"/>
  <c r="D60" s="1"/>
  <c r="A61"/>
  <c r="C61" s="1"/>
  <c r="E61" s="1"/>
  <c r="F61" s="1"/>
  <c r="G61" s="1"/>
  <c r="B61"/>
  <c r="D61" s="1"/>
  <c r="A62"/>
  <c r="C62" s="1"/>
  <c r="E62" s="1"/>
  <c r="F62" s="1"/>
  <c r="G62" s="1"/>
  <c r="B62"/>
  <c r="D62" s="1"/>
  <c r="A63"/>
  <c r="C63" s="1"/>
  <c r="E63" s="1"/>
  <c r="F63" s="1"/>
  <c r="G63" s="1"/>
  <c r="B63"/>
  <c r="D63" s="1"/>
  <c r="A64"/>
  <c r="C64" s="1"/>
  <c r="E64" s="1"/>
  <c r="F64" s="1"/>
  <c r="G64" s="1"/>
  <c r="B64"/>
  <c r="D64" s="1"/>
  <c r="A65"/>
  <c r="C65" s="1"/>
  <c r="E65" s="1"/>
  <c r="F65" s="1"/>
  <c r="G65" s="1"/>
  <c r="B65"/>
  <c r="D65" s="1"/>
  <c r="A66"/>
  <c r="C66" s="1"/>
  <c r="E66" s="1"/>
  <c r="F66" s="1"/>
  <c r="G66" s="1"/>
  <c r="B66"/>
  <c r="D66" s="1"/>
  <c r="A67"/>
  <c r="C67" s="1"/>
  <c r="E67" s="1"/>
  <c r="F67" s="1"/>
  <c r="G67" s="1"/>
  <c r="B67"/>
  <c r="D67" s="1"/>
  <c r="A68"/>
  <c r="C68" s="1"/>
  <c r="E68" s="1"/>
  <c r="F68" s="1"/>
  <c r="G68" s="1"/>
  <c r="B68"/>
  <c r="D68" s="1"/>
  <c r="A69"/>
  <c r="C69" s="1"/>
  <c r="E69" s="1"/>
  <c r="F69" s="1"/>
  <c r="G69" s="1"/>
  <c r="B69"/>
  <c r="D69" s="1"/>
  <c r="A70"/>
  <c r="C70" s="1"/>
  <c r="E70" s="1"/>
  <c r="F70" s="1"/>
  <c r="G70" s="1"/>
  <c r="B70"/>
  <c r="D70" s="1"/>
  <c r="A71"/>
  <c r="C71" s="1"/>
  <c r="E71" s="1"/>
  <c r="F71" s="1"/>
  <c r="G71" s="1"/>
  <c r="B71"/>
  <c r="D71" s="1"/>
  <c r="A72"/>
  <c r="C72" s="1"/>
  <c r="E72" s="1"/>
  <c r="F72" s="1"/>
  <c r="G72" s="1"/>
  <c r="B72"/>
  <c r="D72" s="1"/>
  <c r="A73"/>
  <c r="C73" s="1"/>
  <c r="E73" s="1"/>
  <c r="F73" s="1"/>
  <c r="G73" s="1"/>
  <c r="B73"/>
  <c r="D73" s="1"/>
  <c r="A74"/>
  <c r="C74" s="1"/>
  <c r="E74" s="1"/>
  <c r="F74" s="1"/>
  <c r="G74" s="1"/>
  <c r="B74"/>
  <c r="D74" s="1"/>
  <c r="A75"/>
  <c r="C75" s="1"/>
  <c r="E75" s="1"/>
  <c r="F75" s="1"/>
  <c r="G75" s="1"/>
  <c r="B75"/>
  <c r="D75" s="1"/>
  <c r="A76"/>
  <c r="C76" s="1"/>
  <c r="E76" s="1"/>
  <c r="F76" s="1"/>
  <c r="G76" s="1"/>
  <c r="B76"/>
  <c r="D76" s="1"/>
  <c r="A77"/>
  <c r="C77" s="1"/>
  <c r="E77" s="1"/>
  <c r="F77" s="1"/>
  <c r="G77" s="1"/>
  <c r="B77"/>
  <c r="D77" s="1"/>
  <c r="A78"/>
  <c r="C78" s="1"/>
  <c r="E78" s="1"/>
  <c r="F78" s="1"/>
  <c r="G78" s="1"/>
  <c r="B78"/>
  <c r="D78" s="1"/>
  <c r="A79"/>
  <c r="C79" s="1"/>
  <c r="E79" s="1"/>
  <c r="F79" s="1"/>
  <c r="G79" s="1"/>
  <c r="B79"/>
  <c r="D79" s="1"/>
  <c r="A80"/>
  <c r="C80" s="1"/>
  <c r="E80" s="1"/>
  <c r="F80" s="1"/>
  <c r="G80" s="1"/>
  <c r="B80"/>
  <c r="D80" s="1"/>
  <c r="A81"/>
  <c r="C81" s="1"/>
  <c r="E81" s="1"/>
  <c r="F81" s="1"/>
  <c r="G81" s="1"/>
  <c r="B81"/>
  <c r="D81" s="1"/>
  <c r="A82"/>
  <c r="C82" s="1"/>
  <c r="E82" s="1"/>
  <c r="F82" s="1"/>
  <c r="G82" s="1"/>
  <c r="B82"/>
  <c r="D82" s="1"/>
  <c r="A83"/>
  <c r="C83" s="1"/>
  <c r="E83" s="1"/>
  <c r="F83" s="1"/>
  <c r="G83" s="1"/>
  <c r="B83"/>
  <c r="D83" s="1"/>
  <c r="A84"/>
  <c r="C84" s="1"/>
  <c r="E84" s="1"/>
  <c r="F84" s="1"/>
  <c r="G84" s="1"/>
  <c r="B84"/>
  <c r="D84" s="1"/>
  <c r="A85"/>
  <c r="C85" s="1"/>
  <c r="E85" s="1"/>
  <c r="F85" s="1"/>
  <c r="G85" s="1"/>
  <c r="B85"/>
  <c r="D85" s="1"/>
  <c r="A86"/>
  <c r="C86" s="1"/>
  <c r="E86" s="1"/>
  <c r="F86" s="1"/>
  <c r="G86" s="1"/>
  <c r="B86"/>
  <c r="D86" s="1"/>
  <c r="A87"/>
  <c r="C87" s="1"/>
  <c r="E87" s="1"/>
  <c r="F87" s="1"/>
  <c r="G87" s="1"/>
  <c r="B87"/>
  <c r="D87" s="1"/>
  <c r="A88"/>
  <c r="C88" s="1"/>
  <c r="E88" s="1"/>
  <c r="F88" s="1"/>
  <c r="G88" s="1"/>
  <c r="B88"/>
  <c r="D88" s="1"/>
  <c r="A89"/>
  <c r="C89" s="1"/>
  <c r="E89" s="1"/>
  <c r="F89" s="1"/>
  <c r="G89" s="1"/>
  <c r="B89"/>
  <c r="D89" s="1"/>
  <c r="A90"/>
  <c r="C90" s="1"/>
  <c r="E90" s="1"/>
  <c r="F90" s="1"/>
  <c r="G90" s="1"/>
  <c r="B90"/>
  <c r="D90" s="1"/>
  <c r="A91"/>
  <c r="C91" s="1"/>
  <c r="E91" s="1"/>
  <c r="F91" s="1"/>
  <c r="G91" s="1"/>
  <c r="B91"/>
  <c r="D91" s="1"/>
  <c r="A92"/>
  <c r="C92" s="1"/>
  <c r="E92" s="1"/>
  <c r="F92" s="1"/>
  <c r="G92" s="1"/>
  <c r="B92"/>
  <c r="D92" s="1"/>
  <c r="A93"/>
  <c r="C93" s="1"/>
  <c r="E93" s="1"/>
  <c r="F93" s="1"/>
  <c r="G93" s="1"/>
  <c r="B93"/>
  <c r="D93" s="1"/>
  <c r="A94"/>
  <c r="C94" s="1"/>
  <c r="E94" s="1"/>
  <c r="F94" s="1"/>
  <c r="G94" s="1"/>
  <c r="B94"/>
  <c r="D94" s="1"/>
  <c r="A95"/>
  <c r="C95" s="1"/>
  <c r="E95" s="1"/>
  <c r="F95" s="1"/>
  <c r="G95" s="1"/>
  <c r="B95"/>
  <c r="D95" s="1"/>
  <c r="A96"/>
  <c r="C96" s="1"/>
  <c r="E96" s="1"/>
  <c r="F96" s="1"/>
  <c r="G96" s="1"/>
  <c r="B96"/>
  <c r="D96" s="1"/>
  <c r="A97"/>
  <c r="C97" s="1"/>
  <c r="E97" s="1"/>
  <c r="F97" s="1"/>
  <c r="G97" s="1"/>
  <c r="B97"/>
  <c r="D97" s="1"/>
  <c r="A98"/>
  <c r="C98" s="1"/>
  <c r="E98" s="1"/>
  <c r="F98" s="1"/>
  <c r="G98" s="1"/>
  <c r="B98"/>
  <c r="D98" s="1"/>
  <c r="A99"/>
  <c r="C99" s="1"/>
  <c r="E99" s="1"/>
  <c r="F99" s="1"/>
  <c r="G99" s="1"/>
  <c r="B99"/>
  <c r="D99" s="1"/>
  <c r="A100"/>
  <c r="C100" s="1"/>
  <c r="E100" s="1"/>
  <c r="F100" s="1"/>
  <c r="G100" s="1"/>
  <c r="B100"/>
  <c r="D100" s="1"/>
  <c r="A101"/>
  <c r="C101" s="1"/>
  <c r="E101" s="1"/>
  <c r="F101" s="1"/>
  <c r="G101" s="1"/>
  <c r="B101"/>
  <c r="D101" s="1"/>
  <c r="B1"/>
  <c r="A1"/>
  <c r="A2" i="8"/>
  <c r="B2" s="1"/>
  <c r="E6" s="1"/>
  <c r="B3"/>
  <c r="A4"/>
  <c r="B4" s="1"/>
  <c r="A5"/>
  <c r="B5" s="1"/>
  <c r="A6"/>
  <c r="B6" s="1"/>
  <c r="A7"/>
  <c r="B7" s="1"/>
  <c r="A8"/>
  <c r="B8" s="1"/>
  <c r="A9"/>
  <c r="B9" s="1"/>
  <c r="A10"/>
  <c r="B10" s="1"/>
  <c r="A11"/>
  <c r="B11" s="1"/>
  <c r="A12"/>
  <c r="B12" s="1"/>
  <c r="A13"/>
  <c r="B13" s="1"/>
  <c r="A14"/>
  <c r="B14" s="1"/>
  <c r="A15"/>
  <c r="B15" s="1"/>
  <c r="A16"/>
  <c r="B16" s="1"/>
  <c r="A17"/>
  <c r="B17" s="1"/>
  <c r="A18"/>
  <c r="B18" s="1"/>
  <c r="A19"/>
  <c r="B19" s="1"/>
  <c r="A20"/>
  <c r="B20" s="1"/>
  <c r="A21"/>
  <c r="B21" s="1"/>
  <c r="A22"/>
  <c r="B22" s="1"/>
  <c r="A23"/>
  <c r="B23" s="1"/>
  <c r="A24"/>
  <c r="B24" s="1"/>
  <c r="A25"/>
  <c r="B25" s="1"/>
  <c r="A26"/>
  <c r="B26" s="1"/>
  <c r="A27"/>
  <c r="B27" s="1"/>
  <c r="A28"/>
  <c r="B28" s="1"/>
  <c r="A29"/>
  <c r="B29" s="1"/>
  <c r="A30"/>
  <c r="B30" s="1"/>
  <c r="A31"/>
  <c r="B31" s="1"/>
  <c r="A32"/>
  <c r="B32" s="1"/>
  <c r="A33"/>
  <c r="B33" s="1"/>
  <c r="A34"/>
  <c r="B34" s="1"/>
  <c r="A35"/>
  <c r="B35" s="1"/>
  <c r="A36"/>
  <c r="B36" s="1"/>
  <c r="A37"/>
  <c r="B37" s="1"/>
  <c r="A38"/>
  <c r="B38" s="1"/>
  <c r="A39"/>
  <c r="B39" s="1"/>
  <c r="A40"/>
  <c r="B40" s="1"/>
  <c r="A41"/>
  <c r="B41" s="1"/>
  <c r="A42"/>
  <c r="B42" s="1"/>
  <c r="A43"/>
  <c r="B43" s="1"/>
  <c r="A44"/>
  <c r="B44" s="1"/>
  <c r="A45"/>
  <c r="B45" s="1"/>
  <c r="A46"/>
  <c r="B46" s="1"/>
  <c r="A47"/>
  <c r="B47" s="1"/>
  <c r="A48"/>
  <c r="B48" s="1"/>
  <c r="A49"/>
  <c r="B49" s="1"/>
  <c r="A50"/>
  <c r="B50" s="1"/>
  <c r="A51"/>
  <c r="B51" s="1"/>
  <c r="A52"/>
  <c r="B52" s="1"/>
  <c r="A53"/>
  <c r="B53" s="1"/>
  <c r="A54"/>
  <c r="B54" s="1"/>
  <c r="A55"/>
  <c r="B55" s="1"/>
  <c r="A56"/>
  <c r="B56" s="1"/>
  <c r="A57"/>
  <c r="B57" s="1"/>
  <c r="A58"/>
  <c r="B58" s="1"/>
  <c r="A59"/>
  <c r="B59" s="1"/>
  <c r="A60"/>
  <c r="B60" s="1"/>
  <c r="A61"/>
  <c r="B61" s="1"/>
  <c r="A62"/>
  <c r="B62" s="1"/>
  <c r="A63"/>
  <c r="B63" s="1"/>
  <c r="A64"/>
  <c r="B64" s="1"/>
  <c r="A65"/>
  <c r="B65" s="1"/>
  <c r="A66"/>
  <c r="B66" s="1"/>
  <c r="A67"/>
  <c r="B67" s="1"/>
  <c r="A68"/>
  <c r="B68" s="1"/>
  <c r="A69"/>
  <c r="B69" s="1"/>
  <c r="A70"/>
  <c r="B70" s="1"/>
  <c r="A71"/>
  <c r="B71" s="1"/>
  <c r="A72"/>
  <c r="B72" s="1"/>
  <c r="A73"/>
  <c r="B73" s="1"/>
  <c r="A74"/>
  <c r="B74" s="1"/>
  <c r="A75"/>
  <c r="B75" s="1"/>
  <c r="A76"/>
  <c r="B76" s="1"/>
  <c r="A77"/>
  <c r="B77" s="1"/>
  <c r="A78"/>
  <c r="B78" s="1"/>
  <c r="A79"/>
  <c r="B79" s="1"/>
  <c r="A80"/>
  <c r="B80" s="1"/>
  <c r="A81"/>
  <c r="B81" s="1"/>
  <c r="A82"/>
  <c r="B82" s="1"/>
  <c r="A83"/>
  <c r="B83" s="1"/>
  <c r="A84"/>
  <c r="B84" s="1"/>
  <c r="A85"/>
  <c r="B85" s="1"/>
  <c r="A86"/>
  <c r="B86" s="1"/>
  <c r="A87"/>
  <c r="B87" s="1"/>
  <c r="A88"/>
  <c r="B88" s="1"/>
  <c r="A89"/>
  <c r="B89" s="1"/>
  <c r="A90"/>
  <c r="B90" s="1"/>
  <c r="A91"/>
  <c r="B91" s="1"/>
  <c r="A92"/>
  <c r="B92" s="1"/>
  <c r="A93"/>
  <c r="B93" s="1"/>
  <c r="A94"/>
  <c r="B94" s="1"/>
  <c r="A95"/>
  <c r="B95" s="1"/>
  <c r="A96"/>
  <c r="B96" s="1"/>
  <c r="A97"/>
  <c r="B97" s="1"/>
  <c r="A98"/>
  <c r="B98" s="1"/>
  <c r="A99"/>
  <c r="B99" s="1"/>
  <c r="A100"/>
  <c r="B100" s="1"/>
  <c r="A101"/>
  <c r="B101" s="1"/>
  <c r="A1"/>
  <c r="A2" i="7"/>
  <c r="E2" s="1"/>
  <c r="A3"/>
  <c r="E3" s="1"/>
  <c r="A4"/>
  <c r="E4" s="1"/>
  <c r="A5"/>
  <c r="E5" s="1"/>
  <c r="A6"/>
  <c r="E6" s="1"/>
  <c r="A7"/>
  <c r="E7" s="1"/>
  <c r="A8"/>
  <c r="E8" s="1"/>
  <c r="A9"/>
  <c r="E9" s="1"/>
  <c r="A10"/>
  <c r="E10" s="1"/>
  <c r="A11"/>
  <c r="E11" s="1"/>
  <c r="A12"/>
  <c r="E12" s="1"/>
  <c r="A13"/>
  <c r="E13" s="1"/>
  <c r="A14"/>
  <c r="E14" s="1"/>
  <c r="A15"/>
  <c r="E15" s="1"/>
  <c r="A16"/>
  <c r="E16" s="1"/>
  <c r="A17"/>
  <c r="E17" s="1"/>
  <c r="A18"/>
  <c r="E18" s="1"/>
  <c r="A19"/>
  <c r="E19" s="1"/>
  <c r="A20"/>
  <c r="E20" s="1"/>
  <c r="A21"/>
  <c r="E21" s="1"/>
  <c r="A22"/>
  <c r="E22" s="1"/>
  <c r="A23"/>
  <c r="E23" s="1"/>
  <c r="A24"/>
  <c r="E24" s="1"/>
  <c r="A25"/>
  <c r="E25" s="1"/>
  <c r="A26"/>
  <c r="E26" s="1"/>
  <c r="A27"/>
  <c r="E27" s="1"/>
  <c r="A28"/>
  <c r="E28" s="1"/>
  <c r="A29"/>
  <c r="E29" s="1"/>
  <c r="A30"/>
  <c r="E30" s="1"/>
  <c r="A31"/>
  <c r="E31" s="1"/>
  <c r="A32"/>
  <c r="E32" s="1"/>
  <c r="A33"/>
  <c r="E33" s="1"/>
  <c r="A34"/>
  <c r="E34" s="1"/>
  <c r="A35"/>
  <c r="E35" s="1"/>
  <c r="A36"/>
  <c r="E36" s="1"/>
  <c r="A37"/>
  <c r="E37" s="1"/>
  <c r="A38"/>
  <c r="E38" s="1"/>
  <c r="A39"/>
  <c r="E39" s="1"/>
  <c r="A40"/>
  <c r="E40" s="1"/>
  <c r="A41"/>
  <c r="E41" s="1"/>
  <c r="A42"/>
  <c r="E42" s="1"/>
  <c r="A43"/>
  <c r="E43" s="1"/>
  <c r="A44"/>
  <c r="E44" s="1"/>
  <c r="A45"/>
  <c r="E45" s="1"/>
  <c r="A46"/>
  <c r="E46" s="1"/>
  <c r="A47"/>
  <c r="E47" s="1"/>
  <c r="A48"/>
  <c r="E48" s="1"/>
  <c r="A49"/>
  <c r="E49" s="1"/>
  <c r="A50"/>
  <c r="E50" s="1"/>
  <c r="A51"/>
  <c r="E51" s="1"/>
  <c r="A52"/>
  <c r="E52" s="1"/>
  <c r="A53"/>
  <c r="E53" s="1"/>
  <c r="A54"/>
  <c r="E54" s="1"/>
  <c r="A55"/>
  <c r="E55" s="1"/>
  <c r="A56"/>
  <c r="E56" s="1"/>
  <c r="A57"/>
  <c r="E57" s="1"/>
  <c r="A58"/>
  <c r="E58" s="1"/>
  <c r="A59"/>
  <c r="E59" s="1"/>
  <c r="A60"/>
  <c r="E60" s="1"/>
  <c r="A61"/>
  <c r="E61" s="1"/>
  <c r="A62"/>
  <c r="E62" s="1"/>
  <c r="A63"/>
  <c r="E63" s="1"/>
  <c r="A64"/>
  <c r="E64" s="1"/>
  <c r="A65"/>
  <c r="E65" s="1"/>
  <c r="A66"/>
  <c r="E66" s="1"/>
  <c r="A67"/>
  <c r="E67" s="1"/>
  <c r="A68"/>
  <c r="E68" s="1"/>
  <c r="A69"/>
  <c r="E69" s="1"/>
  <c r="A70"/>
  <c r="E70" s="1"/>
  <c r="A71"/>
  <c r="E71" s="1"/>
  <c r="A72"/>
  <c r="E72" s="1"/>
  <c r="A73"/>
  <c r="E73" s="1"/>
  <c r="A74"/>
  <c r="E74" s="1"/>
  <c r="A75"/>
  <c r="E75" s="1"/>
  <c r="A76"/>
  <c r="E76" s="1"/>
  <c r="A77"/>
  <c r="E77" s="1"/>
  <c r="A78"/>
  <c r="E78" s="1"/>
  <c r="A79"/>
  <c r="E79" s="1"/>
  <c r="A80"/>
  <c r="E80" s="1"/>
  <c r="A81"/>
  <c r="E81" s="1"/>
  <c r="A82"/>
  <c r="E82" s="1"/>
  <c r="A83"/>
  <c r="E83" s="1"/>
  <c r="A84"/>
  <c r="E84" s="1"/>
  <c r="A85"/>
  <c r="E85" s="1"/>
  <c r="A86"/>
  <c r="E86" s="1"/>
  <c r="A87"/>
  <c r="E87" s="1"/>
  <c r="A88"/>
  <c r="E88" s="1"/>
  <c r="A89"/>
  <c r="E89" s="1"/>
  <c r="A90"/>
  <c r="E90" s="1"/>
  <c r="A91"/>
  <c r="E91" s="1"/>
  <c r="A92"/>
  <c r="E92" s="1"/>
  <c r="A93"/>
  <c r="E93" s="1"/>
  <c r="A94"/>
  <c r="E94" s="1"/>
  <c r="A95"/>
  <c r="E95" s="1"/>
  <c r="A96"/>
  <c r="E96" s="1"/>
  <c r="A97"/>
  <c r="E97" s="1"/>
  <c r="A98"/>
  <c r="E98" s="1"/>
  <c r="A99"/>
  <c r="E99" s="1"/>
  <c r="A100"/>
  <c r="E100" s="1"/>
  <c r="A101"/>
  <c r="E101" s="1"/>
  <c r="A1"/>
  <c r="A2" i="6"/>
  <c r="B2"/>
  <c r="A3"/>
  <c r="B3"/>
  <c r="A4"/>
  <c r="B4"/>
  <c r="A5"/>
  <c r="B5"/>
  <c r="A6"/>
  <c r="B6"/>
  <c r="A7"/>
  <c r="B7"/>
  <c r="A8"/>
  <c r="B8"/>
  <c r="A9"/>
  <c r="B9"/>
  <c r="A10"/>
  <c r="B10"/>
  <c r="A11"/>
  <c r="B11"/>
  <c r="A12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A75"/>
  <c r="B75"/>
  <c r="A76"/>
  <c r="B76"/>
  <c r="A77"/>
  <c r="B77"/>
  <c r="A78"/>
  <c r="B78"/>
  <c r="A79"/>
  <c r="B79"/>
  <c r="A80"/>
  <c r="B80"/>
  <c r="A81"/>
  <c r="B81"/>
  <c r="A82"/>
  <c r="B82"/>
  <c r="A83"/>
  <c r="B83"/>
  <c r="A84"/>
  <c r="B84"/>
  <c r="A85"/>
  <c r="B85"/>
  <c r="A86"/>
  <c r="B86"/>
  <c r="A87"/>
  <c r="B87"/>
  <c r="A88"/>
  <c r="B88"/>
  <c r="A89"/>
  <c r="B89"/>
  <c r="A90"/>
  <c r="B90"/>
  <c r="A91"/>
  <c r="B91"/>
  <c r="A92"/>
  <c r="B92"/>
  <c r="A93"/>
  <c r="B93"/>
  <c r="A94"/>
  <c r="B94"/>
  <c r="A95"/>
  <c r="B95"/>
  <c r="A96"/>
  <c r="B96"/>
  <c r="A97"/>
  <c r="B97"/>
  <c r="A98"/>
  <c r="B98"/>
  <c r="A99"/>
  <c r="B99"/>
  <c r="A100"/>
  <c r="B100"/>
  <c r="A101"/>
  <c r="B101"/>
  <c r="B1"/>
  <c r="A1"/>
  <c r="B2" i="5"/>
  <c r="C2" s="1"/>
  <c r="B3"/>
  <c r="C3" s="1"/>
  <c r="B4"/>
  <c r="C4" s="1"/>
  <c r="B5"/>
  <c r="C5" s="1"/>
  <c r="B6"/>
  <c r="C6" s="1"/>
  <c r="B7"/>
  <c r="C7" s="1"/>
  <c r="B8"/>
  <c r="C8" s="1"/>
  <c r="B9"/>
  <c r="C9" s="1"/>
  <c r="B10"/>
  <c r="C10" s="1"/>
  <c r="B11"/>
  <c r="C11" s="1"/>
  <c r="B12"/>
  <c r="C12" s="1"/>
  <c r="B13"/>
  <c r="C13" s="1"/>
  <c r="B14"/>
  <c r="C14" s="1"/>
  <c r="B15"/>
  <c r="C15" s="1"/>
  <c r="B16"/>
  <c r="C16" s="1"/>
  <c r="B17"/>
  <c r="C17" s="1"/>
  <c r="B18"/>
  <c r="C18" s="1"/>
  <c r="B19"/>
  <c r="C19" s="1"/>
  <c r="B20"/>
  <c r="C20" s="1"/>
  <c r="B21"/>
  <c r="C21" s="1"/>
  <c r="B22"/>
  <c r="C22" s="1"/>
  <c r="B23"/>
  <c r="C23" s="1"/>
  <c r="B24"/>
  <c r="C24" s="1"/>
  <c r="B25"/>
  <c r="C25" s="1"/>
  <c r="B26"/>
  <c r="C26" s="1"/>
  <c r="B27"/>
  <c r="C27" s="1"/>
  <c r="B28"/>
  <c r="C28" s="1"/>
  <c r="B29"/>
  <c r="C29" s="1"/>
  <c r="B30"/>
  <c r="C30" s="1"/>
  <c r="B31"/>
  <c r="C31" s="1"/>
  <c r="B32"/>
  <c r="C32" s="1"/>
  <c r="B33"/>
  <c r="C33" s="1"/>
  <c r="B34"/>
  <c r="C34" s="1"/>
  <c r="B35"/>
  <c r="C35" s="1"/>
  <c r="B36"/>
  <c r="C36" s="1"/>
  <c r="B37"/>
  <c r="C37" s="1"/>
  <c r="B38"/>
  <c r="C38" s="1"/>
  <c r="B39"/>
  <c r="C39" s="1"/>
  <c r="B40"/>
  <c r="C40" s="1"/>
  <c r="B41"/>
  <c r="C41" s="1"/>
  <c r="B42"/>
  <c r="C42" s="1"/>
  <c r="B43"/>
  <c r="C43" s="1"/>
  <c r="B44"/>
  <c r="C44" s="1"/>
  <c r="B45"/>
  <c r="C45" s="1"/>
  <c r="B46"/>
  <c r="C46" s="1"/>
  <c r="B47"/>
  <c r="C47" s="1"/>
  <c r="B48"/>
  <c r="C48" s="1"/>
  <c r="B49"/>
  <c r="C49" s="1"/>
  <c r="B50"/>
  <c r="C50" s="1"/>
  <c r="B51"/>
  <c r="C51" s="1"/>
  <c r="B52"/>
  <c r="C52" s="1"/>
  <c r="B53"/>
  <c r="C53" s="1"/>
  <c r="B54"/>
  <c r="C54" s="1"/>
  <c r="B55"/>
  <c r="C55" s="1"/>
  <c r="B56"/>
  <c r="C56" s="1"/>
  <c r="B57"/>
  <c r="C57" s="1"/>
  <c r="B58"/>
  <c r="C58" s="1"/>
  <c r="B59"/>
  <c r="C59" s="1"/>
  <c r="B60"/>
  <c r="C60" s="1"/>
  <c r="B61"/>
  <c r="C61" s="1"/>
  <c r="B62"/>
  <c r="C62" s="1"/>
  <c r="B63"/>
  <c r="C63" s="1"/>
  <c r="B64"/>
  <c r="C64" s="1"/>
  <c r="B65"/>
  <c r="C65" s="1"/>
  <c r="B66"/>
  <c r="C66" s="1"/>
  <c r="B67"/>
  <c r="C67" s="1"/>
  <c r="B68"/>
  <c r="C68" s="1"/>
  <c r="B69"/>
  <c r="C69" s="1"/>
  <c r="B70"/>
  <c r="C70" s="1"/>
  <c r="B71"/>
  <c r="C71" s="1"/>
  <c r="B72"/>
  <c r="C72" s="1"/>
  <c r="B73"/>
  <c r="C73" s="1"/>
  <c r="B74"/>
  <c r="C74" s="1"/>
  <c r="B75"/>
  <c r="C75" s="1"/>
  <c r="B76"/>
  <c r="C76" s="1"/>
  <c r="B77"/>
  <c r="C77" s="1"/>
  <c r="B78"/>
  <c r="C78" s="1"/>
  <c r="B79"/>
  <c r="C79" s="1"/>
  <c r="B80"/>
  <c r="C80" s="1"/>
  <c r="B81"/>
  <c r="C81" s="1"/>
  <c r="B82"/>
  <c r="C82" s="1"/>
  <c r="B83"/>
  <c r="C83" s="1"/>
  <c r="B84"/>
  <c r="C84" s="1"/>
  <c r="B85"/>
  <c r="C85" s="1"/>
  <c r="B86"/>
  <c r="C86" s="1"/>
  <c r="B87"/>
  <c r="C87" s="1"/>
  <c r="B88"/>
  <c r="C88" s="1"/>
  <c r="B89"/>
  <c r="C89" s="1"/>
  <c r="B90"/>
  <c r="C90" s="1"/>
  <c r="B91"/>
  <c r="C91" s="1"/>
  <c r="B92"/>
  <c r="C92" s="1"/>
  <c r="B93"/>
  <c r="C93" s="1"/>
  <c r="B94"/>
  <c r="C94" s="1"/>
  <c r="B95"/>
  <c r="C95" s="1"/>
  <c r="B96"/>
  <c r="C96" s="1"/>
  <c r="B97"/>
  <c r="C97" s="1"/>
  <c r="B98"/>
  <c r="C98" s="1"/>
  <c r="B99"/>
  <c r="C99" s="1"/>
  <c r="B100"/>
  <c r="C100" s="1"/>
  <c r="B101"/>
  <c r="C101" s="1"/>
  <c r="B1"/>
  <c r="A2"/>
  <c r="A3"/>
  <c r="D3" s="1"/>
  <c r="A4"/>
  <c r="A5"/>
  <c r="D5" s="1"/>
  <c r="A6"/>
  <c r="A7"/>
  <c r="D7" s="1"/>
  <c r="A8"/>
  <c r="A9"/>
  <c r="D9" s="1"/>
  <c r="A10"/>
  <c r="A11"/>
  <c r="D11" s="1"/>
  <c r="A12"/>
  <c r="A13"/>
  <c r="D13" s="1"/>
  <c r="A14"/>
  <c r="A15"/>
  <c r="D15" s="1"/>
  <c r="A16"/>
  <c r="A17"/>
  <c r="D17" s="1"/>
  <c r="A18"/>
  <c r="A19"/>
  <c r="D19" s="1"/>
  <c r="A20"/>
  <c r="A21"/>
  <c r="D21" s="1"/>
  <c r="A22"/>
  <c r="A23"/>
  <c r="D23" s="1"/>
  <c r="A24"/>
  <c r="A25"/>
  <c r="D25" s="1"/>
  <c r="A26"/>
  <c r="A27"/>
  <c r="D27" s="1"/>
  <c r="A28"/>
  <c r="A29"/>
  <c r="D29" s="1"/>
  <c r="A30"/>
  <c r="A31"/>
  <c r="D31" s="1"/>
  <c r="A32"/>
  <c r="A33"/>
  <c r="D33" s="1"/>
  <c r="A34"/>
  <c r="A35"/>
  <c r="D35" s="1"/>
  <c r="A36"/>
  <c r="A37"/>
  <c r="D37" s="1"/>
  <c r="A38"/>
  <c r="A39"/>
  <c r="D39" s="1"/>
  <c r="A40"/>
  <c r="A41"/>
  <c r="D41" s="1"/>
  <c r="A42"/>
  <c r="A43"/>
  <c r="D43" s="1"/>
  <c r="A44"/>
  <c r="A45"/>
  <c r="D45" s="1"/>
  <c r="A46"/>
  <c r="A47"/>
  <c r="D47" s="1"/>
  <c r="A48"/>
  <c r="A49"/>
  <c r="D49" s="1"/>
  <c r="A50"/>
  <c r="A51"/>
  <c r="D51" s="1"/>
  <c r="A52"/>
  <c r="A53"/>
  <c r="D53" s="1"/>
  <c r="A54"/>
  <c r="A55"/>
  <c r="D55" s="1"/>
  <c r="A56"/>
  <c r="A57"/>
  <c r="D57" s="1"/>
  <c r="A58"/>
  <c r="A59"/>
  <c r="D59" s="1"/>
  <c r="A60"/>
  <c r="A61"/>
  <c r="D61" s="1"/>
  <c r="A62"/>
  <c r="A63"/>
  <c r="D63" s="1"/>
  <c r="A64"/>
  <c r="A65"/>
  <c r="D65" s="1"/>
  <c r="A66"/>
  <c r="A67"/>
  <c r="D67" s="1"/>
  <c r="A68"/>
  <c r="A69"/>
  <c r="D69" s="1"/>
  <c r="A70"/>
  <c r="A71"/>
  <c r="D71" s="1"/>
  <c r="A72"/>
  <c r="A73"/>
  <c r="D73" s="1"/>
  <c r="A74"/>
  <c r="A75"/>
  <c r="D75" s="1"/>
  <c r="A76"/>
  <c r="A77"/>
  <c r="D77" s="1"/>
  <c r="A78"/>
  <c r="A79"/>
  <c r="D79" s="1"/>
  <c r="A80"/>
  <c r="A81"/>
  <c r="D81" s="1"/>
  <c r="A82"/>
  <c r="A83"/>
  <c r="D83" s="1"/>
  <c r="A84"/>
  <c r="A85"/>
  <c r="D85" s="1"/>
  <c r="A86"/>
  <c r="A87"/>
  <c r="D87" s="1"/>
  <c r="A88"/>
  <c r="A89"/>
  <c r="D89" s="1"/>
  <c r="A90"/>
  <c r="A91"/>
  <c r="D91" s="1"/>
  <c r="A92"/>
  <c r="A93"/>
  <c r="D93" s="1"/>
  <c r="A94"/>
  <c r="A95"/>
  <c r="D95" s="1"/>
  <c r="A96"/>
  <c r="A97"/>
  <c r="D97" s="1"/>
  <c r="A98"/>
  <c r="A99"/>
  <c r="D99" s="1"/>
  <c r="A100"/>
  <c r="A101"/>
  <c r="D101" s="1"/>
  <c r="A1"/>
  <c r="A2" i="4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"/>
  <c r="F5" s="1"/>
  <c r="A2" i="3"/>
  <c r="B2" s="1"/>
  <c r="C2" s="1"/>
  <c r="A3"/>
  <c r="B3" s="1"/>
  <c r="C3" s="1"/>
  <c r="A4"/>
  <c r="B4" s="1"/>
  <c r="C4" s="1"/>
  <c r="A5"/>
  <c r="B5" s="1"/>
  <c r="C5" s="1"/>
  <c r="A6"/>
  <c r="B6" s="1"/>
  <c r="C6" s="1"/>
  <c r="A7"/>
  <c r="B7" s="1"/>
  <c r="C7" s="1"/>
  <c r="A8"/>
  <c r="B8" s="1"/>
  <c r="C8" s="1"/>
  <c r="A9"/>
  <c r="B9" s="1"/>
  <c r="C9" s="1"/>
  <c r="A10"/>
  <c r="B10" s="1"/>
  <c r="C10" s="1"/>
  <c r="A11"/>
  <c r="B11" s="1"/>
  <c r="C11" s="1"/>
  <c r="A12"/>
  <c r="B12" s="1"/>
  <c r="C12" s="1"/>
  <c r="A13"/>
  <c r="B13" s="1"/>
  <c r="C13" s="1"/>
  <c r="A14"/>
  <c r="B14" s="1"/>
  <c r="C14" s="1"/>
  <c r="A15"/>
  <c r="B15" s="1"/>
  <c r="C15" s="1"/>
  <c r="A16"/>
  <c r="B16" s="1"/>
  <c r="C16" s="1"/>
  <c r="A17"/>
  <c r="B17" s="1"/>
  <c r="C17" s="1"/>
  <c r="A18"/>
  <c r="B18" s="1"/>
  <c r="C18" s="1"/>
  <c r="A19"/>
  <c r="B19" s="1"/>
  <c r="C19" s="1"/>
  <c r="A20"/>
  <c r="B20" s="1"/>
  <c r="C20" s="1"/>
  <c r="A21"/>
  <c r="B21" s="1"/>
  <c r="C21" s="1"/>
  <c r="A22"/>
  <c r="B22" s="1"/>
  <c r="C22" s="1"/>
  <c r="A23"/>
  <c r="B23" s="1"/>
  <c r="C23" s="1"/>
  <c r="A24"/>
  <c r="B24" s="1"/>
  <c r="C24" s="1"/>
  <c r="A25"/>
  <c r="B25" s="1"/>
  <c r="C25" s="1"/>
  <c r="A26"/>
  <c r="B26" s="1"/>
  <c r="C26" s="1"/>
  <c r="A27"/>
  <c r="B27" s="1"/>
  <c r="C27" s="1"/>
  <c r="A28"/>
  <c r="B28" s="1"/>
  <c r="C28" s="1"/>
  <c r="A29"/>
  <c r="B29" s="1"/>
  <c r="C29" s="1"/>
  <c r="A30"/>
  <c r="B30" s="1"/>
  <c r="C30" s="1"/>
  <c r="A31"/>
  <c r="B31" s="1"/>
  <c r="C31" s="1"/>
  <c r="A32"/>
  <c r="B32" s="1"/>
  <c r="C32" s="1"/>
  <c r="A33"/>
  <c r="B33" s="1"/>
  <c r="C33" s="1"/>
  <c r="A34"/>
  <c r="B34" s="1"/>
  <c r="C34" s="1"/>
  <c r="A35"/>
  <c r="B35" s="1"/>
  <c r="C35" s="1"/>
  <c r="A36"/>
  <c r="B36" s="1"/>
  <c r="C36" s="1"/>
  <c r="A37"/>
  <c r="B37" s="1"/>
  <c r="C37" s="1"/>
  <c r="A38"/>
  <c r="B38" s="1"/>
  <c r="C38" s="1"/>
  <c r="A39"/>
  <c r="B39" s="1"/>
  <c r="C39" s="1"/>
  <c r="A40"/>
  <c r="B40" s="1"/>
  <c r="C40" s="1"/>
  <c r="A41"/>
  <c r="B41" s="1"/>
  <c r="C41" s="1"/>
  <c r="A42"/>
  <c r="B42" s="1"/>
  <c r="C42" s="1"/>
  <c r="A43"/>
  <c r="B43" s="1"/>
  <c r="C43" s="1"/>
  <c r="A44"/>
  <c r="B44" s="1"/>
  <c r="C44" s="1"/>
  <c r="A45"/>
  <c r="B45" s="1"/>
  <c r="C45" s="1"/>
  <c r="A46"/>
  <c r="B46" s="1"/>
  <c r="C46" s="1"/>
  <c r="A47"/>
  <c r="B47" s="1"/>
  <c r="C47" s="1"/>
  <c r="A48"/>
  <c r="B48" s="1"/>
  <c r="C48" s="1"/>
  <c r="A49"/>
  <c r="B49" s="1"/>
  <c r="C49" s="1"/>
  <c r="A50"/>
  <c r="B50" s="1"/>
  <c r="C50" s="1"/>
  <c r="A51"/>
  <c r="B51" s="1"/>
  <c r="C51" s="1"/>
  <c r="A52"/>
  <c r="B52" s="1"/>
  <c r="C52" s="1"/>
  <c r="A53"/>
  <c r="B53" s="1"/>
  <c r="C53" s="1"/>
  <c r="A54"/>
  <c r="B54" s="1"/>
  <c r="C54" s="1"/>
  <c r="A55"/>
  <c r="B55" s="1"/>
  <c r="C55" s="1"/>
  <c r="A56"/>
  <c r="B56" s="1"/>
  <c r="C56" s="1"/>
  <c r="A57"/>
  <c r="B57" s="1"/>
  <c r="C57" s="1"/>
  <c r="A58"/>
  <c r="B58" s="1"/>
  <c r="C58" s="1"/>
  <c r="A59"/>
  <c r="B59" s="1"/>
  <c r="C59" s="1"/>
  <c r="A60"/>
  <c r="B60" s="1"/>
  <c r="C60" s="1"/>
  <c r="A61"/>
  <c r="B61" s="1"/>
  <c r="C61" s="1"/>
  <c r="A62"/>
  <c r="B62" s="1"/>
  <c r="C62" s="1"/>
  <c r="A63"/>
  <c r="B63" s="1"/>
  <c r="C63" s="1"/>
  <c r="A64"/>
  <c r="B64" s="1"/>
  <c r="C64" s="1"/>
  <c r="A65"/>
  <c r="B65" s="1"/>
  <c r="C65" s="1"/>
  <c r="A66"/>
  <c r="B66" s="1"/>
  <c r="C66" s="1"/>
  <c r="A67"/>
  <c r="B67" s="1"/>
  <c r="C67" s="1"/>
  <c r="A68"/>
  <c r="B68" s="1"/>
  <c r="C68" s="1"/>
  <c r="A69"/>
  <c r="B69" s="1"/>
  <c r="C69" s="1"/>
  <c r="A70"/>
  <c r="B70" s="1"/>
  <c r="C70" s="1"/>
  <c r="A71"/>
  <c r="B71" s="1"/>
  <c r="C71" s="1"/>
  <c r="A72"/>
  <c r="B72" s="1"/>
  <c r="C72" s="1"/>
  <c r="A73"/>
  <c r="B73" s="1"/>
  <c r="C73" s="1"/>
  <c r="A74"/>
  <c r="B74" s="1"/>
  <c r="C74" s="1"/>
  <c r="A75"/>
  <c r="B75" s="1"/>
  <c r="C75" s="1"/>
  <c r="A76"/>
  <c r="B76" s="1"/>
  <c r="C76" s="1"/>
  <c r="A77"/>
  <c r="B77" s="1"/>
  <c r="C77" s="1"/>
  <c r="A78"/>
  <c r="B78" s="1"/>
  <c r="C78" s="1"/>
  <c r="A79"/>
  <c r="B79" s="1"/>
  <c r="C79" s="1"/>
  <c r="A80"/>
  <c r="B80" s="1"/>
  <c r="C80" s="1"/>
  <c r="A81"/>
  <c r="B81" s="1"/>
  <c r="C81" s="1"/>
  <c r="A82"/>
  <c r="B82" s="1"/>
  <c r="C82" s="1"/>
  <c r="A83"/>
  <c r="B83" s="1"/>
  <c r="C83" s="1"/>
  <c r="A84"/>
  <c r="B84" s="1"/>
  <c r="C84" s="1"/>
  <c r="A85"/>
  <c r="B85" s="1"/>
  <c r="C85" s="1"/>
  <c r="A86"/>
  <c r="B86" s="1"/>
  <c r="C86" s="1"/>
  <c r="A87"/>
  <c r="B87" s="1"/>
  <c r="C87" s="1"/>
  <c r="A88"/>
  <c r="B88" s="1"/>
  <c r="C88" s="1"/>
  <c r="A89"/>
  <c r="B89" s="1"/>
  <c r="C89" s="1"/>
  <c r="A90"/>
  <c r="B90" s="1"/>
  <c r="C90" s="1"/>
  <c r="A91"/>
  <c r="B91" s="1"/>
  <c r="C91" s="1"/>
  <c r="A92"/>
  <c r="B92" s="1"/>
  <c r="C92" s="1"/>
  <c r="A93"/>
  <c r="B93" s="1"/>
  <c r="C93" s="1"/>
  <c r="A94"/>
  <c r="B94" s="1"/>
  <c r="C94" s="1"/>
  <c r="A95"/>
  <c r="B95" s="1"/>
  <c r="C95" s="1"/>
  <c r="A96"/>
  <c r="B96" s="1"/>
  <c r="C96" s="1"/>
  <c r="A97"/>
  <c r="B97" s="1"/>
  <c r="C97" s="1"/>
  <c r="A98"/>
  <c r="B98" s="1"/>
  <c r="C98" s="1"/>
  <c r="A99"/>
  <c r="B99" s="1"/>
  <c r="C99" s="1"/>
  <c r="A100"/>
  <c r="B100" s="1"/>
  <c r="C100" s="1"/>
  <c r="A101"/>
  <c r="B101" s="1"/>
  <c r="C101" s="1"/>
  <c r="A1"/>
  <c r="F4" i="2"/>
  <c r="F5" s="1"/>
  <c r="E11" i="8" l="1"/>
  <c r="H9" s="1"/>
  <c r="E9"/>
  <c r="H7" s="1"/>
  <c r="E7"/>
  <c r="E5"/>
  <c r="E4"/>
  <c r="E10"/>
  <c r="H8" s="1"/>
  <c r="E8"/>
  <c r="H6" s="1"/>
  <c r="F5" i="7"/>
  <c r="K8" i="9"/>
  <c r="L15" s="1"/>
  <c r="K7"/>
  <c r="L14" s="1"/>
  <c r="K9"/>
  <c r="L16" s="1"/>
  <c r="K6"/>
  <c r="L13" s="1"/>
  <c r="K4"/>
  <c r="K3"/>
  <c r="D100" i="5"/>
  <c r="D98"/>
  <c r="D96"/>
  <c r="D94"/>
  <c r="D92"/>
  <c r="D90"/>
  <c r="D88"/>
  <c r="D86"/>
  <c r="D84"/>
  <c r="D82"/>
  <c r="D80"/>
  <c r="D78"/>
  <c r="D76"/>
  <c r="D74"/>
  <c r="D72"/>
  <c r="D70"/>
  <c r="D68"/>
  <c r="D66"/>
  <c r="D64"/>
  <c r="D62"/>
  <c r="D60"/>
  <c r="D58"/>
  <c r="D56"/>
  <c r="D54"/>
  <c r="D52"/>
  <c r="D50"/>
  <c r="D48"/>
  <c r="D46"/>
  <c r="D44"/>
  <c r="D42"/>
  <c r="D40"/>
  <c r="D38"/>
  <c r="D36"/>
  <c r="D34"/>
  <c r="D32"/>
  <c r="D30"/>
  <c r="D28"/>
  <c r="D26"/>
  <c r="D24"/>
  <c r="D22"/>
  <c r="D20"/>
  <c r="D18"/>
  <c r="D16"/>
  <c r="D14"/>
  <c r="D12"/>
  <c r="D10"/>
  <c r="D8"/>
  <c r="D6"/>
  <c r="D4"/>
  <c r="D2"/>
  <c r="F2" i="6"/>
  <c r="F5" s="1"/>
  <c r="E2" i="9"/>
  <c r="F2" s="1"/>
  <c r="G2" s="1"/>
  <c r="F5" i="3"/>
  <c r="F5" i="5"/>
  <c r="H5" i="8" l="1"/>
  <c r="K2" i="9"/>
  <c r="L12" s="1"/>
</calcChain>
</file>

<file path=xl/comments1.xml><?xml version="1.0" encoding="utf-8"?>
<comments xmlns="http://schemas.openxmlformats.org/spreadsheetml/2006/main">
  <authors>
    <author>Dell</author>
  </authors>
  <commentList>
    <comment ref="L18" authorId="0">
      <text>
        <r>
          <rPr>
            <b/>
            <sz val="8"/>
            <color indexed="81"/>
            <rFont val="Tahoma"/>
            <family val="2"/>
            <charset val="238"/>
          </rPr>
          <t>Punktowane było również obliczenie ceny bruto wg wzoru podanego w arkuszu konkursowym: cena brutto = cena netto * stawka VAT</t>
        </r>
      </text>
    </comment>
  </commentList>
</comments>
</file>

<file path=xl/sharedStrings.xml><?xml version="1.0" encoding="utf-8"?>
<sst xmlns="http://schemas.openxmlformats.org/spreadsheetml/2006/main" count="148" uniqueCount="38">
  <si>
    <t>Analogowa 1</t>
  </si>
  <si>
    <t>Analogowa 2</t>
  </si>
  <si>
    <t>Linia międzymiastowa</t>
  </si>
  <si>
    <t>Numer wewnętrzny</t>
  </si>
  <si>
    <t>Data i Czas</t>
  </si>
  <si>
    <t>Numer zewnętrzny</t>
  </si>
  <si>
    <t>Długość połączenia</t>
  </si>
  <si>
    <t>orange</t>
  </si>
  <si>
    <t>t-mobile</t>
  </si>
  <si>
    <t>plus</t>
  </si>
  <si>
    <t>heyah</t>
  </si>
  <si>
    <t>operator</t>
  </si>
  <si>
    <t>czas</t>
  </si>
  <si>
    <t>stacjonarne</t>
  </si>
  <si>
    <t>cena za 1 min</t>
  </si>
  <si>
    <t>Czy wewnętrzny?</t>
  </si>
  <si>
    <t>Ilość sekund</t>
  </si>
  <si>
    <t>Rozmowy</t>
  </si>
  <si>
    <t>najdłuższa rozmowa</t>
  </si>
  <si>
    <t>Rodzaj numeru / sieć</t>
  </si>
  <si>
    <t>Pierwsza cyfra numeru telefonu</t>
  </si>
  <si>
    <t>Stawka netto za 1 minutę połączenia w groszach</t>
  </si>
  <si>
    <t>Pierwsza cyfra</t>
  </si>
  <si>
    <t>Czy stacjonarny?</t>
  </si>
  <si>
    <t>Czas</t>
  </si>
  <si>
    <t>Sieć</t>
  </si>
  <si>
    <t>cena netto za 1 min. w zł</t>
  </si>
  <si>
    <t>Suma netto w zł</t>
  </si>
  <si>
    <t>Cena po zaokrągleniu</t>
  </si>
  <si>
    <t>Cena w groszach</t>
  </si>
  <si>
    <t>Czas rozmów</t>
  </si>
  <si>
    <t>Czes rozmów w [sek]</t>
  </si>
  <si>
    <t>Ilość rozmów</t>
  </si>
  <si>
    <t>Data najdłużej rozmowy</t>
  </si>
  <si>
    <t>Czas rozmów na numery stacjonarne</t>
  </si>
  <si>
    <t>Suma netto w [zł]</t>
  </si>
  <si>
    <t>Suma brutto w [zł]</t>
  </si>
  <si>
    <t>Długość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</si>
</sst>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164" formatCode="[$-F400]h:mm:ss\ AM/PM"/>
    <numFmt numFmtId="165" formatCode="dd/mm/yy\ h:mm;@"/>
    <numFmt numFmtId="166" formatCode="[h]:mm:ss;@"/>
  </numFmts>
  <fonts count="2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b/>
      <sz val="1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8"/>
      <color indexed="81"/>
      <name val="Tahoma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theme="8"/>
      </patternFill>
    </fill>
    <fill>
      <patternFill patternType="solid">
        <fgColor theme="0" tint="-0.14999847407452621"/>
        <bgColor theme="8" tint="0.59999389629810485"/>
      </patternFill>
    </fill>
    <fill>
      <patternFill patternType="solid">
        <fgColor theme="0" tint="-0.14999847407452621"/>
        <bgColor theme="8" tint="0.79998168889431442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44" fontId="0" fillId="0" borderId="0" xfId="1" applyFont="1" applyAlignment="1">
      <alignment horizontal="center" vertical="center"/>
    </xf>
    <xf numFmtId="0" fontId="0" fillId="35" borderId="10" xfId="0" applyFont="1" applyFill="1" applyBorder="1" applyAlignment="1">
      <alignment horizontal="center"/>
    </xf>
    <xf numFmtId="22" fontId="0" fillId="35" borderId="10" xfId="0" applyNumberFormat="1" applyFont="1" applyFill="1" applyBorder="1" applyAlignment="1">
      <alignment horizontal="center"/>
    </xf>
    <xf numFmtId="1" fontId="0" fillId="35" borderId="10" xfId="0" applyNumberFormat="1" applyFont="1" applyFill="1" applyBorder="1" applyAlignment="1">
      <alignment horizontal="center"/>
    </xf>
    <xf numFmtId="21" fontId="0" fillId="35" borderId="10" xfId="0" applyNumberFormat="1" applyFont="1" applyFill="1" applyBorder="1" applyAlignment="1">
      <alignment horizontal="center"/>
    </xf>
    <xf numFmtId="0" fontId="0" fillId="36" borderId="10" xfId="0" applyFont="1" applyFill="1" applyBorder="1" applyAlignment="1">
      <alignment horizontal="center"/>
    </xf>
    <xf numFmtId="22" fontId="0" fillId="36" borderId="10" xfId="0" applyNumberFormat="1" applyFont="1" applyFill="1" applyBorder="1" applyAlignment="1">
      <alignment horizontal="center"/>
    </xf>
    <xf numFmtId="1" fontId="0" fillId="36" borderId="10" xfId="0" applyNumberFormat="1" applyFont="1" applyFill="1" applyBorder="1" applyAlignment="1">
      <alignment horizontal="center"/>
    </xf>
    <xf numFmtId="21" fontId="0" fillId="36" borderId="10" xfId="0" applyNumberFormat="1" applyFont="1" applyFill="1" applyBorder="1" applyAlignment="1">
      <alignment horizontal="center"/>
    </xf>
    <xf numFmtId="0" fontId="18" fillId="34" borderId="10" xfId="0" applyFont="1" applyFill="1" applyBorder="1" applyAlignment="1">
      <alignment horizontal="center" vertical="center" wrapText="1"/>
    </xf>
    <xf numFmtId="1" fontId="18" fillId="34" borderId="10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37" borderId="10" xfId="0" applyFill="1" applyBorder="1" applyAlignment="1">
      <alignment horizontal="center" vertical="center"/>
    </xf>
    <xf numFmtId="0" fontId="0" fillId="37" borderId="10" xfId="0" applyFill="1" applyBorder="1" applyAlignment="1">
      <alignment horizontal="center"/>
    </xf>
    <xf numFmtId="0" fontId="19" fillId="37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0" xfId="0" applyBorder="1"/>
    <xf numFmtId="44" fontId="0" fillId="0" borderId="0" xfId="1" applyFont="1" applyFill="1"/>
    <xf numFmtId="0" fontId="19" fillId="0" borderId="10" xfId="0" applyFont="1" applyBorder="1" applyAlignment="1">
      <alignment horizontal="center"/>
    </xf>
    <xf numFmtId="0" fontId="20" fillId="37" borderId="10" xfId="0" applyFont="1" applyFill="1" applyBorder="1" applyAlignment="1">
      <alignment horizontal="center" vertical="center" wrapText="1"/>
    </xf>
    <xf numFmtId="0" fontId="19" fillId="33" borderId="11" xfId="0" applyNumberFormat="1" applyFont="1" applyFill="1" applyBorder="1"/>
    <xf numFmtId="0" fontId="19" fillId="33" borderId="11" xfId="0" applyFont="1" applyFill="1" applyBorder="1"/>
    <xf numFmtId="22" fontId="19" fillId="33" borderId="11" xfId="0" applyNumberFormat="1" applyFont="1" applyFill="1" applyBorder="1"/>
    <xf numFmtId="0" fontId="0" fillId="0" borderId="12" xfId="0" applyBorder="1"/>
    <xf numFmtId="0" fontId="19" fillId="33" borderId="13" xfId="0" applyFont="1" applyFill="1" applyBorder="1" applyAlignment="1">
      <alignment horizontal="center"/>
    </xf>
    <xf numFmtId="0" fontId="19" fillId="33" borderId="14" xfId="0" applyFont="1" applyFill="1" applyBorder="1" applyAlignment="1">
      <alignment horizontal="center"/>
    </xf>
    <xf numFmtId="0" fontId="19" fillId="33" borderId="15" xfId="0" applyFont="1" applyFill="1" applyBorder="1" applyAlignment="1">
      <alignment horizontal="center"/>
    </xf>
    <xf numFmtId="44" fontId="0" fillId="0" borderId="12" xfId="1" applyFont="1" applyBorder="1" applyAlignment="1">
      <alignment horizontal="center" vertical="center"/>
    </xf>
    <xf numFmtId="0" fontId="19" fillId="0" borderId="16" xfId="0" applyFont="1" applyBorder="1" applyAlignment="1">
      <alignment horizontal="center"/>
    </xf>
    <xf numFmtId="44" fontId="19" fillId="33" borderId="13" xfId="0" applyNumberFormat="1" applyFont="1" applyFill="1" applyBorder="1"/>
    <xf numFmtId="44" fontId="19" fillId="33" borderId="14" xfId="0" applyNumberFormat="1" applyFont="1" applyFill="1" applyBorder="1"/>
    <xf numFmtId="44" fontId="19" fillId="33" borderId="15" xfId="0" applyNumberFormat="1" applyFont="1" applyFill="1" applyBorder="1"/>
    <xf numFmtId="44" fontId="0" fillId="0" borderId="17" xfId="0" applyNumberFormat="1" applyBorder="1"/>
    <xf numFmtId="44" fontId="19" fillId="33" borderId="11" xfId="0" applyNumberFormat="1" applyFont="1" applyFill="1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3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/>
    <cellStyle name="Złe" xfId="8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 b="1" i="1" u="none" strike="noStrike" baseline="0"/>
              <a:t>Struktura ilości rozmów telefonicznych</a:t>
            </a:r>
            <a:endParaRPr lang="pl-PL" sz="1400"/>
          </a:p>
        </c:rich>
      </c:tx>
    </c:title>
    <c:plotArea>
      <c:layout/>
      <c:pieChart>
        <c:varyColors val="1"/>
        <c:ser>
          <c:idx val="0"/>
          <c:order val="0"/>
          <c:dLbls>
            <c:dLblPos val="outEnd"/>
            <c:showPercent val="1"/>
            <c:showLeaderLines val="1"/>
          </c:dLbls>
          <c:cat>
            <c:strRef>
              <c:f>G!$G$5:$G$9</c:f>
              <c:strCache>
                <c:ptCount val="5"/>
                <c:pt idx="0">
                  <c:v>stacjonarne</c:v>
                </c:pt>
                <c:pt idx="1">
                  <c:v>orange</c:v>
                </c:pt>
                <c:pt idx="2">
                  <c:v>t-mobile</c:v>
                </c:pt>
                <c:pt idx="3">
                  <c:v>plus</c:v>
                </c:pt>
                <c:pt idx="4">
                  <c:v>heyah</c:v>
                </c:pt>
              </c:strCache>
            </c:strRef>
          </c:cat>
          <c:val>
            <c:numRef>
              <c:f>G!$H$5:$H$9</c:f>
              <c:numCache>
                <c:formatCode>General</c:formatCode>
                <c:ptCount val="5"/>
                <c:pt idx="0">
                  <c:v>68</c:v>
                </c:pt>
                <c:pt idx="1">
                  <c:v>10</c:v>
                </c:pt>
                <c:pt idx="2">
                  <c:v>14</c:v>
                </c:pt>
                <c:pt idx="3">
                  <c:v>2</c:v>
                </c:pt>
                <c:pt idx="4">
                  <c:v>6</c:v>
                </c:pt>
              </c:numCache>
            </c:numRef>
          </c:val>
        </c:ser>
        <c:dLbls>
          <c:showVal val="1"/>
        </c:dLbls>
        <c:firstSliceAng val="0"/>
      </c:pieChart>
    </c:plotArea>
    <c:legend>
      <c:legendPos val="r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200"/>
              <a:t>Koszt rozmów telefonicznych do poszczególnych sieci</a:t>
            </a:r>
          </a:p>
        </c:rich>
      </c:tx>
      <c:layout>
        <c:manualLayout>
          <c:xMode val="edge"/>
          <c:yMode val="edge"/>
          <c:x val="9.7330500901490147E-2"/>
          <c:y val="6.0670848337210842E-2"/>
        </c:manualLayout>
      </c:layout>
    </c:title>
    <c:plotArea>
      <c:layout>
        <c:manualLayout>
          <c:layoutTarget val="inner"/>
          <c:xMode val="edge"/>
          <c:yMode val="edge"/>
          <c:x val="0.15209951881014874"/>
          <c:y val="0.15638229255287353"/>
          <c:w val="0.82567825896762903"/>
          <c:h val="0.72291509490405981"/>
        </c:manualLayout>
      </c:layout>
      <c:barChart>
        <c:barDir val="col"/>
        <c:grouping val="clustered"/>
        <c:varyColors val="1"/>
        <c:ser>
          <c:idx val="0"/>
          <c:order val="0"/>
          <c:cat>
            <c:strRef>
              <c:f>H!$J$12:$J$16</c:f>
              <c:strCache>
                <c:ptCount val="5"/>
                <c:pt idx="0">
                  <c:v>stacjonarne</c:v>
                </c:pt>
                <c:pt idx="1">
                  <c:v>orange</c:v>
                </c:pt>
                <c:pt idx="2">
                  <c:v>t-mobile</c:v>
                </c:pt>
                <c:pt idx="3">
                  <c:v>plus</c:v>
                </c:pt>
                <c:pt idx="4">
                  <c:v>heyah</c:v>
                </c:pt>
              </c:strCache>
            </c:strRef>
          </c:cat>
          <c:val>
            <c:numRef>
              <c:f>H!$L$12:$L$16</c:f>
              <c:numCache>
                <c:formatCode>_-* #,##0.00\ "zł"_-;\-* #,##0.00\ "zł"_-;_-* "-"??\ "zł"_-;_-@_-</c:formatCode>
                <c:ptCount val="5"/>
                <c:pt idx="0">
                  <c:v>10.549999999999999</c:v>
                </c:pt>
                <c:pt idx="1">
                  <c:v>3.4099999999999997</c:v>
                </c:pt>
                <c:pt idx="2">
                  <c:v>7.0900000000000007</c:v>
                </c:pt>
                <c:pt idx="3">
                  <c:v>0.44000000000000006</c:v>
                </c:pt>
                <c:pt idx="4">
                  <c:v>1.08</c:v>
                </c:pt>
              </c:numCache>
            </c:numRef>
          </c:val>
        </c:ser>
        <c:dLbls>
          <c:showVal val="1"/>
        </c:dLbls>
        <c:axId val="63734912"/>
        <c:axId val="63736448"/>
      </c:barChart>
      <c:catAx>
        <c:axId val="63734912"/>
        <c:scaling>
          <c:orientation val="minMax"/>
        </c:scaling>
        <c:axPos val="b"/>
        <c:tickLblPos val="nextTo"/>
        <c:crossAx val="63736448"/>
        <c:crosses val="autoZero"/>
        <c:auto val="1"/>
        <c:lblAlgn val="ctr"/>
        <c:lblOffset val="100"/>
      </c:catAx>
      <c:valAx>
        <c:axId val="63736448"/>
        <c:scaling>
          <c:orientation val="minMax"/>
        </c:scaling>
        <c:axPos val="l"/>
        <c:numFmt formatCode="_-* #,##0.00\ &quot;zł&quot;_-;\-* #,##0.00\ &quot;zł&quot;_-;_-* &quot;-&quot;??\ &quot;zł&quot;_-;_-@_-" sourceLinked="1"/>
        <c:tickLblPos val="nextTo"/>
        <c:crossAx val="6373491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3</xdr:row>
      <xdr:rowOff>76200</xdr:rowOff>
    </xdr:from>
    <xdr:to>
      <xdr:col>14</xdr:col>
      <xdr:colOff>409575</xdr:colOff>
      <xdr:row>20</xdr:row>
      <xdr:rowOff>47625</xdr:rowOff>
    </xdr:to>
    <xdr:sp macro="" textlink="">
      <xdr:nvSpPr>
        <xdr:cNvPr id="3" name="Prostokąt 2"/>
        <xdr:cNvSpPr/>
      </xdr:nvSpPr>
      <xdr:spPr>
        <a:xfrm>
          <a:off x="6715125" y="619125"/>
          <a:ext cx="4914900" cy="3095625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8</xdr:col>
      <xdr:colOff>523875</xdr:colOff>
      <xdr:row>4</xdr:row>
      <xdr:rowOff>47625</xdr:rowOff>
    </xdr:from>
    <xdr:to>
      <xdr:col>14</xdr:col>
      <xdr:colOff>247650</xdr:colOff>
      <xdr:row>19</xdr:row>
      <xdr:rowOff>76200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178593</xdr:colOff>
      <xdr:row>20</xdr:row>
      <xdr:rowOff>35718</xdr:rowOff>
    </xdr:from>
    <xdr:to>
      <xdr:col>12</xdr:col>
      <xdr:colOff>509587</xdr:colOff>
      <xdr:row>38</xdr:row>
      <xdr:rowOff>71438</xdr:rowOff>
    </xdr:to>
    <xdr:sp macro="" textlink="">
      <xdr:nvSpPr>
        <xdr:cNvPr id="3" name="Prostokąt 2"/>
        <xdr:cNvSpPr/>
      </xdr:nvSpPr>
      <xdr:spPr>
        <a:xfrm>
          <a:off x="9358312" y="3690937"/>
          <a:ext cx="4879181" cy="3250407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8</xdr:col>
      <xdr:colOff>440530</xdr:colOff>
      <xdr:row>20</xdr:row>
      <xdr:rowOff>152133</xdr:rowOff>
    </xdr:from>
    <xdr:to>
      <xdr:col>12</xdr:col>
      <xdr:colOff>273844</xdr:colOff>
      <xdr:row>37</xdr:row>
      <xdr:rowOff>130969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1"/>
  <sheetViews>
    <sheetView workbookViewId="0"/>
  </sheetViews>
  <sheetFormatPr defaultRowHeight="14.25"/>
  <cols>
    <col min="1" max="1" width="20.625" style="4" customWidth="1"/>
    <col min="2" max="2" width="18.375" style="4" customWidth="1"/>
    <col min="3" max="3" width="17.625" style="4" customWidth="1"/>
    <col min="4" max="4" width="20.75" style="3" customWidth="1"/>
    <col min="5" max="5" width="18.625" style="4" customWidth="1"/>
  </cols>
  <sheetData>
    <row r="1" spans="1:5" s="2" customFormat="1" ht="15">
      <c r="A1" s="15" t="s">
        <v>2</v>
      </c>
      <c r="B1" s="15" t="s">
        <v>3</v>
      </c>
      <c r="C1" s="15" t="s">
        <v>4</v>
      </c>
      <c r="D1" s="16" t="s">
        <v>5</v>
      </c>
      <c r="E1" s="15" t="s">
        <v>6</v>
      </c>
    </row>
    <row r="2" spans="1:5">
      <c r="A2" s="7" t="s">
        <v>0</v>
      </c>
      <c r="B2" s="7">
        <v>4</v>
      </c>
      <c r="C2" s="8">
        <v>41276.354861111111</v>
      </c>
      <c r="D2" s="9">
        <v>183310541</v>
      </c>
      <c r="E2" s="10">
        <v>1.9907407407407408E-3</v>
      </c>
    </row>
    <row r="3" spans="1:5">
      <c r="A3" s="11" t="s">
        <v>1</v>
      </c>
      <c r="B3" s="11">
        <v>4</v>
      </c>
      <c r="C3" s="12">
        <v>41276.358564814815</v>
      </c>
      <c r="D3" s="13">
        <v>327810445</v>
      </c>
      <c r="E3" s="14">
        <v>2.199074074074074E-4</v>
      </c>
    </row>
    <row r="4" spans="1:5">
      <c r="A4" s="7" t="s">
        <v>0</v>
      </c>
      <c r="B4" s="7">
        <v>2</v>
      </c>
      <c r="C4" s="8">
        <v>41276.366516203707</v>
      </c>
      <c r="D4" s="9">
        <v>183310101</v>
      </c>
      <c r="E4" s="10">
        <v>3.1250000000000001E-4</v>
      </c>
    </row>
    <row r="5" spans="1:5">
      <c r="A5" s="11" t="s">
        <v>1</v>
      </c>
      <c r="B5" s="11">
        <v>4</v>
      </c>
      <c r="C5" s="12">
        <v>41276.372187499997</v>
      </c>
      <c r="D5" s="13">
        <v>327810445</v>
      </c>
      <c r="E5" s="14">
        <v>9.4907407407407408E-4</v>
      </c>
    </row>
    <row r="6" spans="1:5">
      <c r="A6" s="7" t="s">
        <v>0</v>
      </c>
      <c r="B6" s="7">
        <v>4</v>
      </c>
      <c r="C6" s="8">
        <v>41276.410729166666</v>
      </c>
      <c r="D6" s="9">
        <v>507073865</v>
      </c>
      <c r="E6" s="10">
        <v>6.7129629629629625E-4</v>
      </c>
    </row>
    <row r="7" spans="1:5">
      <c r="A7" s="11" t="s">
        <v>1</v>
      </c>
      <c r="B7" s="11">
        <v>3</v>
      </c>
      <c r="C7" s="12">
        <v>41276.444965277777</v>
      </c>
      <c r="D7" s="13">
        <v>183310641</v>
      </c>
      <c r="E7" s="14">
        <v>2.7777777777777778E-4</v>
      </c>
    </row>
    <row r="8" spans="1:5">
      <c r="A8" s="7" t="s">
        <v>0</v>
      </c>
      <c r="B8" s="7">
        <v>1</v>
      </c>
      <c r="C8" s="8">
        <v>41276.51048611111</v>
      </c>
      <c r="D8" s="9">
        <v>514025588</v>
      </c>
      <c r="E8" s="10">
        <v>1.6203703703703703E-3</v>
      </c>
    </row>
    <row r="9" spans="1:5">
      <c r="A9" s="11" t="s">
        <v>0</v>
      </c>
      <c r="B9" s="11">
        <v>3</v>
      </c>
      <c r="C9" s="12">
        <v>41276.545636574076</v>
      </c>
      <c r="D9" s="13">
        <v>183518010</v>
      </c>
      <c r="E9" s="14">
        <v>3.37962962962963E-3</v>
      </c>
    </row>
    <row r="10" spans="1:5">
      <c r="A10" s="7" t="s">
        <v>1</v>
      </c>
      <c r="B10" s="7">
        <v>1</v>
      </c>
      <c r="C10" s="8">
        <v>41276.560914351852</v>
      </c>
      <c r="D10" s="9">
        <v>183310001</v>
      </c>
      <c r="E10" s="10">
        <v>6.4814814814814813E-4</v>
      </c>
    </row>
    <row r="11" spans="1:5">
      <c r="A11" s="11" t="s">
        <v>0</v>
      </c>
      <c r="B11" s="11">
        <v>1</v>
      </c>
      <c r="C11" s="12">
        <v>41276.561921296299</v>
      </c>
      <c r="D11" s="13">
        <v>183310001</v>
      </c>
      <c r="E11" s="14">
        <v>6.8287037037037025E-4</v>
      </c>
    </row>
    <row r="12" spans="1:5">
      <c r="A12" s="7" t="s">
        <v>1</v>
      </c>
      <c r="B12" s="7">
        <v>1</v>
      </c>
      <c r="C12" s="8">
        <v>41276.564189814817</v>
      </c>
      <c r="D12" s="9">
        <v>183310101</v>
      </c>
      <c r="E12" s="10">
        <v>3.9351851851851852E-4</v>
      </c>
    </row>
    <row r="13" spans="1:5">
      <c r="A13" s="11" t="s">
        <v>0</v>
      </c>
      <c r="B13" s="11">
        <v>1</v>
      </c>
      <c r="C13" s="12">
        <v>41276.564942129633</v>
      </c>
      <c r="D13" s="13">
        <v>183310101</v>
      </c>
      <c r="E13" s="14">
        <v>8.449074074074075E-4</v>
      </c>
    </row>
    <row r="14" spans="1:5">
      <c r="A14" s="7" t="s">
        <v>1</v>
      </c>
      <c r="B14" s="7">
        <v>1</v>
      </c>
      <c r="C14" s="8">
        <v>41276.566250000003</v>
      </c>
      <c r="D14" s="9">
        <v>183310001</v>
      </c>
      <c r="E14" s="10">
        <v>1.7361111111111112E-4</v>
      </c>
    </row>
    <row r="15" spans="1:5">
      <c r="A15" s="11" t="s">
        <v>0</v>
      </c>
      <c r="B15" s="11">
        <v>2</v>
      </c>
      <c r="C15" s="12">
        <v>41276.60434027778</v>
      </c>
      <c r="D15" s="13">
        <v>888238902</v>
      </c>
      <c r="E15" s="14">
        <v>2.199074074074074E-4</v>
      </c>
    </row>
    <row r="16" spans="1:5">
      <c r="A16" s="7" t="s">
        <v>1</v>
      </c>
      <c r="B16" s="7">
        <v>2</v>
      </c>
      <c r="C16" s="8">
        <v>41276.605138888888</v>
      </c>
      <c r="D16" s="9">
        <v>888238902</v>
      </c>
      <c r="E16" s="10">
        <v>1.9675925925925926E-4</v>
      </c>
    </row>
    <row r="17" spans="1:5">
      <c r="A17" s="11" t="s">
        <v>0</v>
      </c>
      <c r="B17" s="11">
        <v>2</v>
      </c>
      <c r="C17" s="12">
        <v>41276.607395833336</v>
      </c>
      <c r="D17" s="13">
        <v>514148415</v>
      </c>
      <c r="E17" s="14">
        <v>6.5972222222222213E-4</v>
      </c>
    </row>
    <row r="18" spans="1:5">
      <c r="A18" s="7" t="s">
        <v>1</v>
      </c>
      <c r="B18" s="7">
        <v>2</v>
      </c>
      <c r="C18" s="8">
        <v>41276.621608796297</v>
      </c>
      <c r="D18" s="9">
        <v>662554911</v>
      </c>
      <c r="E18" s="10">
        <v>7.407407407407407E-4</v>
      </c>
    </row>
    <row r="19" spans="1:5">
      <c r="A19" s="11" t="s">
        <v>0</v>
      </c>
      <c r="B19" s="11">
        <v>2</v>
      </c>
      <c r="C19" s="12">
        <v>41276.626493055555</v>
      </c>
      <c r="D19" s="13">
        <v>698318260</v>
      </c>
      <c r="E19" s="14">
        <v>9.2592592592592585E-4</v>
      </c>
    </row>
    <row r="20" spans="1:5">
      <c r="A20" s="7" t="s">
        <v>1</v>
      </c>
      <c r="B20" s="7">
        <v>2</v>
      </c>
      <c r="C20" s="8">
        <v>41276.667881944442</v>
      </c>
      <c r="D20" s="9">
        <v>788921333</v>
      </c>
      <c r="E20" s="10">
        <v>7.175925925925927E-4</v>
      </c>
    </row>
    <row r="21" spans="1:5">
      <c r="A21" s="11" t="s">
        <v>1</v>
      </c>
      <c r="B21" s="11">
        <v>2</v>
      </c>
      <c r="C21" s="12">
        <v>41277.299988425926</v>
      </c>
      <c r="D21" s="13">
        <v>183310062</v>
      </c>
      <c r="E21" s="14">
        <v>6.122685185185185E-3</v>
      </c>
    </row>
    <row r="22" spans="1:5">
      <c r="A22" s="7" t="s">
        <v>1</v>
      </c>
      <c r="B22" s="7">
        <v>2</v>
      </c>
      <c r="C22" s="8">
        <v>41277.354085648149</v>
      </c>
      <c r="D22" s="9">
        <v>518031750</v>
      </c>
      <c r="E22" s="10">
        <v>5.4398148148148144E-4</v>
      </c>
    </row>
    <row r="23" spans="1:5">
      <c r="A23" s="11" t="s">
        <v>0</v>
      </c>
      <c r="B23" s="11">
        <v>2</v>
      </c>
      <c r="C23" s="12">
        <v>41277.356365740743</v>
      </c>
      <c r="D23" s="13">
        <v>516085406</v>
      </c>
      <c r="E23" s="14">
        <v>1.261574074074074E-3</v>
      </c>
    </row>
    <row r="24" spans="1:5">
      <c r="A24" s="7" t="s">
        <v>0</v>
      </c>
      <c r="B24" s="7">
        <v>2</v>
      </c>
      <c r="C24" s="8">
        <v>41277.358530092592</v>
      </c>
      <c r="D24" s="9">
        <v>183310641</v>
      </c>
      <c r="E24" s="10">
        <v>3.3564814814814812E-4</v>
      </c>
    </row>
    <row r="25" spans="1:5">
      <c r="A25" s="11" t="s">
        <v>1</v>
      </c>
      <c r="B25" s="11">
        <v>2</v>
      </c>
      <c r="C25" s="12">
        <v>41277.359375</v>
      </c>
      <c r="D25" s="13">
        <v>533884406</v>
      </c>
      <c r="E25" s="14">
        <v>6.3657407407407402E-4</v>
      </c>
    </row>
    <row r="26" spans="1:5">
      <c r="A26" s="7" t="s">
        <v>1</v>
      </c>
      <c r="B26" s="7">
        <v>5</v>
      </c>
      <c r="C26" s="8">
        <v>41277.363900462966</v>
      </c>
      <c r="D26" s="9">
        <v>602577376</v>
      </c>
      <c r="E26" s="10">
        <v>1.5393518518518519E-3</v>
      </c>
    </row>
    <row r="27" spans="1:5">
      <c r="A27" s="11" t="s">
        <v>1</v>
      </c>
      <c r="B27" s="11">
        <v>2</v>
      </c>
      <c r="C27" s="12">
        <v>41277.365902777776</v>
      </c>
      <c r="D27" s="13">
        <v>606284697</v>
      </c>
      <c r="E27" s="14">
        <v>3.2407407407407406E-4</v>
      </c>
    </row>
    <row r="28" spans="1:5">
      <c r="A28" s="7" t="s">
        <v>0</v>
      </c>
      <c r="B28" s="7">
        <v>2</v>
      </c>
      <c r="C28" s="8">
        <v>41277.395231481481</v>
      </c>
      <c r="D28" s="9">
        <v>183312766</v>
      </c>
      <c r="E28" s="10">
        <v>8.2291666666666659E-3</v>
      </c>
    </row>
    <row r="29" spans="1:5">
      <c r="A29" s="11" t="s">
        <v>1</v>
      </c>
      <c r="B29" s="11">
        <v>5</v>
      </c>
      <c r="C29" s="12">
        <v>41277.403495370374</v>
      </c>
      <c r="D29" s="13">
        <v>602507270</v>
      </c>
      <c r="E29" s="14">
        <v>9.1435185185185185E-4</v>
      </c>
    </row>
    <row r="30" spans="1:5">
      <c r="A30" s="7" t="s">
        <v>0</v>
      </c>
      <c r="B30" s="7">
        <v>1</v>
      </c>
      <c r="C30" s="8">
        <v>41277.509826388887</v>
      </c>
      <c r="D30" s="9">
        <v>183310001</v>
      </c>
      <c r="E30" s="10">
        <v>1.0879629629629629E-3</v>
      </c>
    </row>
    <row r="31" spans="1:5">
      <c r="A31" s="11" t="s">
        <v>1</v>
      </c>
      <c r="B31" s="11">
        <v>1</v>
      </c>
      <c r="C31" s="12">
        <v>41277.529305555552</v>
      </c>
      <c r="D31" s="13">
        <v>183310001</v>
      </c>
      <c r="E31" s="14">
        <v>1.5046296296296297E-4</v>
      </c>
    </row>
    <row r="32" spans="1:5">
      <c r="A32" s="7" t="s">
        <v>0</v>
      </c>
      <c r="B32" s="7">
        <v>2</v>
      </c>
      <c r="C32" s="8">
        <v>41277.554340277777</v>
      </c>
      <c r="D32" s="9">
        <v>787465423</v>
      </c>
      <c r="E32" s="10">
        <v>4.5138888888888892E-4</v>
      </c>
    </row>
    <row r="33" spans="1:5">
      <c r="A33" s="11" t="s">
        <v>1</v>
      </c>
      <c r="B33" s="11">
        <v>2</v>
      </c>
      <c r="C33" s="12">
        <v>41277.555405092593</v>
      </c>
      <c r="D33" s="13">
        <v>889794631</v>
      </c>
      <c r="E33" s="14">
        <v>2.7777777777777778E-4</v>
      </c>
    </row>
    <row r="34" spans="1:5">
      <c r="A34" s="7" t="s">
        <v>0</v>
      </c>
      <c r="B34" s="7">
        <v>2</v>
      </c>
      <c r="C34" s="8">
        <v>41277.556458333333</v>
      </c>
      <c r="D34" s="9">
        <v>606594729</v>
      </c>
      <c r="E34" s="10">
        <v>2.7777777777777778E-4</v>
      </c>
    </row>
    <row r="35" spans="1:5">
      <c r="A35" s="11" t="s">
        <v>1</v>
      </c>
      <c r="B35" s="11">
        <v>2</v>
      </c>
      <c r="C35" s="12">
        <v>41277.616770833331</v>
      </c>
      <c r="D35" s="13">
        <v>889794631</v>
      </c>
      <c r="E35" s="14">
        <v>5.2083333333333333E-4</v>
      </c>
    </row>
    <row r="36" spans="1:5">
      <c r="A36" s="11" t="s">
        <v>0</v>
      </c>
      <c r="B36" s="11">
        <v>5</v>
      </c>
      <c r="C36" s="12">
        <v>41277.627824074072</v>
      </c>
      <c r="D36" s="13">
        <v>602507270</v>
      </c>
      <c r="E36" s="14">
        <v>4.4560185185185189E-3</v>
      </c>
    </row>
    <row r="37" spans="1:5">
      <c r="A37" s="7" t="s">
        <v>1</v>
      </c>
      <c r="B37" s="7">
        <v>1</v>
      </c>
      <c r="C37" s="8">
        <v>41277.631539351853</v>
      </c>
      <c r="D37" s="9">
        <v>888850456</v>
      </c>
      <c r="E37" s="10">
        <v>6.8287037037037025E-4</v>
      </c>
    </row>
    <row r="38" spans="1:5">
      <c r="A38" s="7" t="s">
        <v>0</v>
      </c>
      <c r="B38" s="7">
        <v>5</v>
      </c>
      <c r="C38" s="8">
        <v>41277.632719907408</v>
      </c>
      <c r="D38" s="9">
        <v>183337827</v>
      </c>
      <c r="E38" s="10">
        <v>1.0532407407407407E-3</v>
      </c>
    </row>
    <row r="39" spans="1:5">
      <c r="A39" s="11" t="s">
        <v>1</v>
      </c>
      <c r="B39" s="11">
        <v>2</v>
      </c>
      <c r="C39" s="12">
        <v>41277.640289351853</v>
      </c>
      <c r="D39" s="13">
        <v>693316093</v>
      </c>
      <c r="E39" s="14">
        <v>3.0092592592592595E-4</v>
      </c>
    </row>
    <row r="40" spans="1:5">
      <c r="A40" s="7" t="s">
        <v>0</v>
      </c>
      <c r="B40" s="7">
        <v>2</v>
      </c>
      <c r="C40" s="8">
        <v>41277.641087962962</v>
      </c>
      <c r="D40" s="9">
        <v>698318260</v>
      </c>
      <c r="E40" s="10">
        <v>5.2083333333333333E-4</v>
      </c>
    </row>
    <row r="41" spans="1:5">
      <c r="A41" s="11" t="s">
        <v>1</v>
      </c>
      <c r="B41" s="11">
        <v>2</v>
      </c>
      <c r="C41" s="12">
        <v>41277.642025462963</v>
      </c>
      <c r="D41" s="13">
        <v>183310221</v>
      </c>
      <c r="E41" s="14">
        <v>5.2083333333333333E-4</v>
      </c>
    </row>
    <row r="42" spans="1:5">
      <c r="A42" s="7" t="s">
        <v>0</v>
      </c>
      <c r="B42" s="7">
        <v>1</v>
      </c>
      <c r="C42" s="8">
        <v>41277.651435185187</v>
      </c>
      <c r="D42" s="9">
        <v>183310101</v>
      </c>
      <c r="E42" s="10">
        <v>1.8518518518518518E-4</v>
      </c>
    </row>
    <row r="43" spans="1:5">
      <c r="A43" s="11" t="s">
        <v>1</v>
      </c>
      <c r="B43" s="11">
        <v>5</v>
      </c>
      <c r="C43" s="12">
        <v>41277.658530092594</v>
      </c>
      <c r="D43" s="13">
        <v>183310795</v>
      </c>
      <c r="E43" s="14">
        <v>3.4722222222222224E-4</v>
      </c>
    </row>
    <row r="44" spans="1:5">
      <c r="A44" s="7" t="s">
        <v>0</v>
      </c>
      <c r="B44" s="7">
        <v>5</v>
      </c>
      <c r="C44" s="8">
        <v>41278.333437499998</v>
      </c>
      <c r="D44" s="9">
        <v>183310062</v>
      </c>
      <c r="E44" s="10">
        <v>5.2083333333333333E-4</v>
      </c>
    </row>
    <row r="45" spans="1:5">
      <c r="A45" s="11" t="s">
        <v>1</v>
      </c>
      <c r="B45" s="11">
        <v>1</v>
      </c>
      <c r="C45" s="12">
        <v>41278.387094907404</v>
      </c>
      <c r="D45" s="13">
        <v>183310101</v>
      </c>
      <c r="E45" s="14">
        <v>9.9537037037037042E-4</v>
      </c>
    </row>
    <row r="46" spans="1:5">
      <c r="A46" s="7" t="s">
        <v>0</v>
      </c>
      <c r="B46" s="7">
        <v>5</v>
      </c>
      <c r="C46" s="8">
        <v>41278.487430555557</v>
      </c>
      <c r="D46" s="9">
        <v>602507270</v>
      </c>
      <c r="E46" s="10">
        <v>1.8865740740740742E-3</v>
      </c>
    </row>
    <row r="47" spans="1:5">
      <c r="A47" s="11" t="s">
        <v>1</v>
      </c>
      <c r="B47" s="11">
        <v>5</v>
      </c>
      <c r="C47" s="12">
        <v>41278.493923611109</v>
      </c>
      <c r="D47" s="13">
        <v>602507270</v>
      </c>
      <c r="E47" s="14">
        <v>3.4375E-3</v>
      </c>
    </row>
    <row r="48" spans="1:5">
      <c r="A48" s="7" t="s">
        <v>1</v>
      </c>
      <c r="B48" s="7">
        <v>2</v>
      </c>
      <c r="C48" s="8">
        <v>41281.357905092591</v>
      </c>
      <c r="D48" s="9">
        <v>183310028</v>
      </c>
      <c r="E48" s="10">
        <v>3.0092592592592588E-3</v>
      </c>
    </row>
    <row r="49" spans="1:5">
      <c r="A49" s="11" t="s">
        <v>1</v>
      </c>
      <c r="B49" s="11">
        <v>5</v>
      </c>
      <c r="C49" s="12">
        <v>41281.368449074071</v>
      </c>
      <c r="D49" s="13">
        <v>1833127666</v>
      </c>
      <c r="E49" s="14">
        <v>3.6226851851851854E-3</v>
      </c>
    </row>
    <row r="50" spans="1:5">
      <c r="A50" s="7" t="s">
        <v>0</v>
      </c>
      <c r="B50" s="7">
        <v>5</v>
      </c>
      <c r="C50" s="8">
        <v>41281.375324074077</v>
      </c>
      <c r="D50" s="9">
        <v>327810445</v>
      </c>
      <c r="E50" s="10">
        <v>4.2824074074074075E-4</v>
      </c>
    </row>
    <row r="51" spans="1:5">
      <c r="A51" s="7" t="s">
        <v>1</v>
      </c>
      <c r="B51" s="7">
        <v>5</v>
      </c>
      <c r="C51" s="8">
        <v>41281.377557870372</v>
      </c>
      <c r="D51" s="9">
        <v>183310059</v>
      </c>
      <c r="E51" s="10">
        <v>8.9120370370370362E-4</v>
      </c>
    </row>
    <row r="52" spans="1:5">
      <c r="A52" s="11" t="s">
        <v>0</v>
      </c>
      <c r="B52" s="11">
        <v>1</v>
      </c>
      <c r="C52" s="12">
        <v>41281.378067129626</v>
      </c>
      <c r="D52" s="13">
        <v>183310001</v>
      </c>
      <c r="E52" s="14">
        <v>1.7361111111111112E-4</v>
      </c>
    </row>
    <row r="53" spans="1:5">
      <c r="A53" s="11" t="s">
        <v>1</v>
      </c>
      <c r="B53" s="11">
        <v>2</v>
      </c>
      <c r="C53" s="12">
        <v>41281.379837962966</v>
      </c>
      <c r="D53" s="13">
        <v>183310001</v>
      </c>
      <c r="E53" s="14">
        <v>4.6296296296296293E-4</v>
      </c>
    </row>
    <row r="54" spans="1:5">
      <c r="A54" s="7" t="s">
        <v>0</v>
      </c>
      <c r="B54" s="7">
        <v>1</v>
      </c>
      <c r="C54" s="8">
        <v>41281.391145833331</v>
      </c>
      <c r="D54" s="9">
        <v>183310101</v>
      </c>
      <c r="E54" s="10">
        <v>1.1574074074074073E-3</v>
      </c>
    </row>
    <row r="55" spans="1:5">
      <c r="A55" s="11" t="s">
        <v>1</v>
      </c>
      <c r="B55" s="11">
        <v>2</v>
      </c>
      <c r="C55" s="12">
        <v>41281.395891203705</v>
      </c>
      <c r="D55" s="13">
        <v>183310670</v>
      </c>
      <c r="E55" s="14">
        <v>1.9097222222222222E-3</v>
      </c>
    </row>
    <row r="56" spans="1:5">
      <c r="A56" s="7" t="s">
        <v>0</v>
      </c>
      <c r="B56" s="7">
        <v>5</v>
      </c>
      <c r="C56" s="8">
        <v>41281.405659722222</v>
      </c>
      <c r="D56" s="9">
        <v>183518010</v>
      </c>
      <c r="E56" s="10">
        <v>8.7962962962962962E-4</v>
      </c>
    </row>
    <row r="57" spans="1:5">
      <c r="A57" s="11" t="s">
        <v>1</v>
      </c>
      <c r="B57" s="11">
        <v>5</v>
      </c>
      <c r="C57" s="12">
        <v>41281.454953703702</v>
      </c>
      <c r="D57" s="13">
        <v>327810445</v>
      </c>
      <c r="E57" s="14">
        <v>8.449074074074075E-4</v>
      </c>
    </row>
    <row r="58" spans="1:5">
      <c r="A58" s="7" t="s">
        <v>0</v>
      </c>
      <c r="B58" s="7">
        <v>5</v>
      </c>
      <c r="C58" s="8">
        <v>41281.461064814815</v>
      </c>
      <c r="D58" s="9">
        <v>323766777</v>
      </c>
      <c r="E58" s="10">
        <v>1.2847222222222223E-3</v>
      </c>
    </row>
    <row r="59" spans="1:5">
      <c r="A59" s="11" t="s">
        <v>1</v>
      </c>
      <c r="B59" s="11">
        <v>1</v>
      </c>
      <c r="C59" s="12">
        <v>41281.470046296294</v>
      </c>
      <c r="D59" s="13">
        <v>888850456</v>
      </c>
      <c r="E59" s="14">
        <v>9.8379629629629642E-4</v>
      </c>
    </row>
    <row r="60" spans="1:5">
      <c r="A60" s="7" t="s">
        <v>0</v>
      </c>
      <c r="B60" s="7">
        <v>5</v>
      </c>
      <c r="C60" s="8">
        <v>41281.471932870372</v>
      </c>
      <c r="D60" s="9">
        <v>183311629</v>
      </c>
      <c r="E60" s="10">
        <v>5.0925925925925921E-4</v>
      </c>
    </row>
    <row r="61" spans="1:5">
      <c r="A61" s="11" t="s">
        <v>1</v>
      </c>
      <c r="B61" s="11">
        <v>5</v>
      </c>
      <c r="C61" s="12">
        <v>41281.493414351855</v>
      </c>
      <c r="D61" s="13">
        <v>183518010</v>
      </c>
      <c r="E61" s="14">
        <v>7.0254629629629634E-3</v>
      </c>
    </row>
    <row r="62" spans="1:5">
      <c r="A62" s="7" t="s">
        <v>0</v>
      </c>
      <c r="B62" s="7">
        <v>6</v>
      </c>
      <c r="C62" s="8">
        <v>41281.562627314815</v>
      </c>
      <c r="D62" s="9">
        <v>124240727</v>
      </c>
      <c r="E62" s="10">
        <v>3.2638888888888891E-3</v>
      </c>
    </row>
    <row r="63" spans="1:5">
      <c r="A63" s="11" t="s">
        <v>0</v>
      </c>
      <c r="B63" s="11">
        <v>5</v>
      </c>
      <c r="C63" s="12">
        <v>41281.590775462966</v>
      </c>
      <c r="D63" s="13">
        <v>523669320</v>
      </c>
      <c r="E63" s="14">
        <v>4.5949074074074078E-3</v>
      </c>
    </row>
    <row r="64" spans="1:5">
      <c r="A64" s="11" t="s">
        <v>1</v>
      </c>
      <c r="B64" s="11">
        <v>2</v>
      </c>
      <c r="C64" s="12">
        <v>41281.591828703706</v>
      </c>
      <c r="D64" s="13">
        <v>505249879</v>
      </c>
      <c r="E64" s="14">
        <v>3.9351851851851852E-4</v>
      </c>
    </row>
    <row r="65" spans="1:5">
      <c r="A65" s="7" t="s">
        <v>1</v>
      </c>
      <c r="B65" s="7">
        <v>2</v>
      </c>
      <c r="C65" s="8">
        <v>41281.5934375</v>
      </c>
      <c r="D65" s="9">
        <v>183337829</v>
      </c>
      <c r="E65" s="10">
        <v>7.7546296296296304E-4</v>
      </c>
    </row>
    <row r="66" spans="1:5">
      <c r="A66" s="7" t="s">
        <v>1</v>
      </c>
      <c r="B66" s="7">
        <v>2</v>
      </c>
      <c r="C66" s="8">
        <v>41281.59480324074</v>
      </c>
      <c r="D66" s="9">
        <v>604607471</v>
      </c>
      <c r="E66" s="10">
        <v>1.1458333333333333E-3</v>
      </c>
    </row>
    <row r="67" spans="1:5">
      <c r="A67" s="11" t="s">
        <v>0</v>
      </c>
      <c r="B67" s="11">
        <v>2</v>
      </c>
      <c r="C67" s="12">
        <v>41281.600439814814</v>
      </c>
      <c r="D67" s="13">
        <v>505249879</v>
      </c>
      <c r="E67" s="14">
        <v>1.5393518518518519E-3</v>
      </c>
    </row>
    <row r="68" spans="1:5">
      <c r="A68" s="7" t="s">
        <v>1</v>
      </c>
      <c r="B68" s="7">
        <v>1</v>
      </c>
      <c r="C68" s="8">
        <v>41281.614247685182</v>
      </c>
      <c r="D68" s="9">
        <v>183337825</v>
      </c>
      <c r="E68" s="10">
        <v>6.3657407407407402E-4</v>
      </c>
    </row>
    <row r="69" spans="1:5">
      <c r="A69" s="11" t="s">
        <v>1</v>
      </c>
      <c r="B69" s="11">
        <v>2</v>
      </c>
      <c r="C69" s="12">
        <v>41281.642199074071</v>
      </c>
      <c r="D69" s="13">
        <v>183310642</v>
      </c>
      <c r="E69" s="14">
        <v>2.0254629629629629E-3</v>
      </c>
    </row>
    <row r="70" spans="1:5">
      <c r="A70" s="7" t="s">
        <v>0</v>
      </c>
      <c r="B70" s="7">
        <v>5</v>
      </c>
      <c r="C70" s="8">
        <v>41281.647800925923</v>
      </c>
      <c r="D70" s="9">
        <v>183375826823</v>
      </c>
      <c r="E70" s="10">
        <v>4.2592592592592595E-3</v>
      </c>
    </row>
    <row r="71" spans="1:5">
      <c r="A71" s="11" t="s">
        <v>0</v>
      </c>
      <c r="B71" s="11">
        <v>6</v>
      </c>
      <c r="C71" s="12">
        <v>41282.340902777774</v>
      </c>
      <c r="D71" s="13">
        <v>183310062</v>
      </c>
      <c r="E71" s="14">
        <v>9.0277777777777784E-4</v>
      </c>
    </row>
    <row r="72" spans="1:5">
      <c r="A72" s="11" t="s">
        <v>1</v>
      </c>
      <c r="B72" s="11">
        <v>2</v>
      </c>
      <c r="C72" s="12">
        <v>41282.344456018516</v>
      </c>
      <c r="D72" s="13">
        <v>183310312</v>
      </c>
      <c r="E72" s="14">
        <v>4.2708333333333339E-3</v>
      </c>
    </row>
    <row r="73" spans="1:5">
      <c r="A73" s="7" t="s">
        <v>0</v>
      </c>
      <c r="B73" s="7">
        <v>6</v>
      </c>
      <c r="C73" s="8">
        <v>41282.346261574072</v>
      </c>
      <c r="D73" s="9">
        <v>183310659</v>
      </c>
      <c r="E73" s="10">
        <v>1.8402777777777777E-3</v>
      </c>
    </row>
    <row r="74" spans="1:5">
      <c r="A74" s="7" t="s">
        <v>1</v>
      </c>
      <c r="B74" s="7">
        <v>2</v>
      </c>
      <c r="C74" s="8">
        <v>41282.349016203705</v>
      </c>
      <c r="D74" s="9">
        <v>183310028</v>
      </c>
      <c r="E74" s="10">
        <v>7.9861111111111105E-4</v>
      </c>
    </row>
    <row r="75" spans="1:5">
      <c r="A75" s="11" t="s">
        <v>1</v>
      </c>
      <c r="B75" s="11">
        <v>2</v>
      </c>
      <c r="C75" s="12">
        <v>41282.350578703707</v>
      </c>
      <c r="D75" s="13">
        <v>608212822</v>
      </c>
      <c r="E75" s="14">
        <v>2.2222222222222222E-3</v>
      </c>
    </row>
    <row r="76" spans="1:5">
      <c r="A76" s="7" t="s">
        <v>1</v>
      </c>
      <c r="B76" s="7">
        <v>5</v>
      </c>
      <c r="C76" s="8">
        <v>41282.388784722221</v>
      </c>
      <c r="D76" s="9">
        <v>183310059</v>
      </c>
      <c r="E76" s="10">
        <v>1.6435185185185183E-3</v>
      </c>
    </row>
    <row r="77" spans="1:5">
      <c r="A77" s="11" t="s">
        <v>0</v>
      </c>
      <c r="B77" s="11">
        <v>5</v>
      </c>
      <c r="C77" s="12">
        <v>41282.411747685182</v>
      </c>
      <c r="D77" s="13">
        <v>183310492</v>
      </c>
      <c r="E77" s="14">
        <v>2.2916666666666667E-3</v>
      </c>
    </row>
    <row r="78" spans="1:5">
      <c r="A78" s="7" t="s">
        <v>1</v>
      </c>
      <c r="B78" s="7">
        <v>5</v>
      </c>
      <c r="C78" s="8">
        <v>41282.420289351852</v>
      </c>
      <c r="D78" s="9">
        <v>183310500</v>
      </c>
      <c r="E78" s="10">
        <v>6.134259259259259E-4</v>
      </c>
    </row>
    <row r="79" spans="1:5">
      <c r="A79" s="11" t="s">
        <v>1</v>
      </c>
      <c r="B79" s="11">
        <v>1</v>
      </c>
      <c r="C79" s="12">
        <v>41282.428101851852</v>
      </c>
      <c r="D79" s="13">
        <v>183310101</v>
      </c>
      <c r="E79" s="14">
        <v>3.0092592592592595E-4</v>
      </c>
    </row>
    <row r="80" spans="1:5">
      <c r="A80" s="7" t="s">
        <v>0</v>
      </c>
      <c r="B80" s="7">
        <v>2</v>
      </c>
      <c r="C80" s="8">
        <v>41282.447997685187</v>
      </c>
      <c r="D80" s="9">
        <v>183310028</v>
      </c>
      <c r="E80" s="10">
        <v>2.6620370370370372E-4</v>
      </c>
    </row>
    <row r="81" spans="1:5">
      <c r="A81" s="11" t="s">
        <v>1</v>
      </c>
      <c r="B81" s="11">
        <v>2</v>
      </c>
      <c r="C81" s="12">
        <v>41282.449363425927</v>
      </c>
      <c r="D81" s="13">
        <v>183311366</v>
      </c>
      <c r="E81" s="14">
        <v>3.3564814814814812E-4</v>
      </c>
    </row>
    <row r="82" spans="1:5">
      <c r="A82" s="7" t="s">
        <v>0</v>
      </c>
      <c r="B82" s="7">
        <v>1</v>
      </c>
      <c r="C82" s="8">
        <v>41282.450671296298</v>
      </c>
      <c r="D82" s="9">
        <v>183310101</v>
      </c>
      <c r="E82" s="10">
        <v>5.5555555555555556E-4</v>
      </c>
    </row>
    <row r="83" spans="1:5">
      <c r="A83" s="11" t="s">
        <v>1</v>
      </c>
      <c r="B83" s="11">
        <v>1</v>
      </c>
      <c r="C83" s="12">
        <v>41282.454606481479</v>
      </c>
      <c r="D83" s="13">
        <v>183310312</v>
      </c>
      <c r="E83" s="14">
        <v>1.4814814814814814E-3</v>
      </c>
    </row>
    <row r="84" spans="1:5">
      <c r="A84" s="7" t="s">
        <v>0</v>
      </c>
      <c r="B84" s="7">
        <v>2</v>
      </c>
      <c r="C84" s="8">
        <v>41282.457199074073</v>
      </c>
      <c r="D84" s="9">
        <v>183311366</v>
      </c>
      <c r="E84" s="10">
        <v>6.9444444444444447E-4</v>
      </c>
    </row>
    <row r="85" spans="1:5">
      <c r="A85" s="11" t="s">
        <v>1</v>
      </c>
      <c r="B85" s="11">
        <v>2</v>
      </c>
      <c r="C85" s="12">
        <v>41282.464189814818</v>
      </c>
      <c r="D85" s="13">
        <v>183311366</v>
      </c>
      <c r="E85" s="14">
        <v>4.6296296296296293E-4</v>
      </c>
    </row>
    <row r="86" spans="1:5">
      <c r="A86" s="7" t="s">
        <v>0</v>
      </c>
      <c r="B86" s="7">
        <v>2</v>
      </c>
      <c r="C86" s="8">
        <v>41282.471250000002</v>
      </c>
      <c r="D86" s="9">
        <v>183311366</v>
      </c>
      <c r="E86" s="10">
        <v>4.3981481481481481E-4</v>
      </c>
    </row>
    <row r="87" spans="1:5">
      <c r="A87" s="11" t="s">
        <v>1</v>
      </c>
      <c r="B87" s="11">
        <v>5</v>
      </c>
      <c r="C87" s="12">
        <v>41282.483460648145</v>
      </c>
      <c r="D87" s="13">
        <v>323766777</v>
      </c>
      <c r="E87" s="14">
        <v>4.1666666666666669E-4</v>
      </c>
    </row>
    <row r="88" spans="1:5">
      <c r="A88" s="7" t="s">
        <v>1</v>
      </c>
      <c r="B88" s="7">
        <v>2</v>
      </c>
      <c r="C88" s="8">
        <v>41282.494074074071</v>
      </c>
      <c r="D88" s="9">
        <v>183311366</v>
      </c>
      <c r="E88" s="10">
        <v>3.7037037037037034E-3</v>
      </c>
    </row>
    <row r="89" spans="1:5">
      <c r="A89" s="11" t="s">
        <v>1</v>
      </c>
      <c r="B89" s="11">
        <v>2</v>
      </c>
      <c r="C89" s="12">
        <v>41282.543229166666</v>
      </c>
      <c r="D89" s="13">
        <v>517909244</v>
      </c>
      <c r="E89" s="14">
        <v>1.25E-3</v>
      </c>
    </row>
    <row r="90" spans="1:5">
      <c r="A90" s="7" t="s">
        <v>1</v>
      </c>
      <c r="B90" s="7">
        <v>6</v>
      </c>
      <c r="C90" s="8">
        <v>41283.341064814813</v>
      </c>
      <c r="D90" s="9">
        <v>183310062</v>
      </c>
      <c r="E90" s="10">
        <v>2.3495370370370371E-3</v>
      </c>
    </row>
    <row r="91" spans="1:5">
      <c r="A91" s="11" t="s">
        <v>0</v>
      </c>
      <c r="B91" s="11">
        <v>6</v>
      </c>
      <c r="C91" s="12">
        <v>41283.346180555556</v>
      </c>
      <c r="D91" s="13">
        <v>183312252</v>
      </c>
      <c r="E91" s="14">
        <v>4.3981481481481481E-4</v>
      </c>
    </row>
    <row r="92" spans="1:5">
      <c r="A92" s="7" t="s">
        <v>1</v>
      </c>
      <c r="B92" s="7">
        <v>5</v>
      </c>
      <c r="C92" s="8">
        <v>41283.387476851851</v>
      </c>
      <c r="D92" s="9">
        <v>1833127666</v>
      </c>
      <c r="E92" s="10">
        <v>1.3645833333333331E-2</v>
      </c>
    </row>
    <row r="93" spans="1:5">
      <c r="A93" s="11" t="s">
        <v>0</v>
      </c>
      <c r="B93" s="11">
        <v>5</v>
      </c>
      <c r="C93" s="12">
        <v>41283.433819444443</v>
      </c>
      <c r="D93" s="13">
        <v>126332055121</v>
      </c>
      <c r="E93" s="14">
        <v>2.0833333333333335E-4</v>
      </c>
    </row>
    <row r="94" spans="1:5">
      <c r="A94" s="7" t="s">
        <v>1</v>
      </c>
      <c r="B94" s="7">
        <v>5</v>
      </c>
      <c r="C94" s="8">
        <v>41283.442893518521</v>
      </c>
      <c r="D94" s="9">
        <v>126332055121</v>
      </c>
      <c r="E94" s="10">
        <v>1.9675925925925926E-4</v>
      </c>
    </row>
    <row r="95" spans="1:5">
      <c r="A95" s="11" t="s">
        <v>0</v>
      </c>
      <c r="B95" s="11">
        <v>5</v>
      </c>
      <c r="C95" s="12">
        <v>41283.467060185183</v>
      </c>
      <c r="D95" s="13">
        <v>183315247</v>
      </c>
      <c r="E95" s="14">
        <v>2.3263888888888887E-3</v>
      </c>
    </row>
    <row r="96" spans="1:5">
      <c r="A96" s="7" t="s">
        <v>0</v>
      </c>
      <c r="B96" s="7">
        <v>6</v>
      </c>
      <c r="C96" s="8">
        <v>41283.493020833332</v>
      </c>
      <c r="D96" s="9">
        <v>183310417</v>
      </c>
      <c r="E96" s="10">
        <v>5.2083333333333333E-4</v>
      </c>
    </row>
    <row r="97" spans="1:5">
      <c r="A97" s="11" t="s">
        <v>1</v>
      </c>
      <c r="B97" s="11">
        <v>2</v>
      </c>
      <c r="C97" s="12">
        <v>41283.493611111109</v>
      </c>
      <c r="D97" s="13">
        <v>661535431</v>
      </c>
      <c r="E97" s="14">
        <v>2.199074074074074E-4</v>
      </c>
    </row>
    <row r="98" spans="1:5">
      <c r="A98" s="7" t="s">
        <v>0</v>
      </c>
      <c r="B98" s="7">
        <v>6</v>
      </c>
      <c r="C98" s="8">
        <v>41283.493796296294</v>
      </c>
      <c r="D98" s="9">
        <v>183310441</v>
      </c>
      <c r="E98" s="10">
        <v>5.6712962962962956E-4</v>
      </c>
    </row>
    <row r="99" spans="1:5">
      <c r="A99" s="11" t="s">
        <v>0</v>
      </c>
      <c r="B99" s="11">
        <v>6</v>
      </c>
      <c r="C99" s="12">
        <v>41283.539236111108</v>
      </c>
      <c r="D99" s="13">
        <v>124190035</v>
      </c>
      <c r="E99" s="14">
        <v>1.7361111111111112E-4</v>
      </c>
    </row>
    <row r="100" spans="1:5">
      <c r="A100" s="7" t="s">
        <v>1</v>
      </c>
      <c r="B100" s="7">
        <v>6</v>
      </c>
      <c r="C100" s="8">
        <v>41283.541504629633</v>
      </c>
      <c r="D100" s="9">
        <v>183310417218</v>
      </c>
      <c r="E100" s="10">
        <v>1.1574074074074073E-4</v>
      </c>
    </row>
    <row r="101" spans="1:5">
      <c r="A101" s="11" t="s">
        <v>1</v>
      </c>
      <c r="B101" s="11">
        <v>6</v>
      </c>
      <c r="C101" s="12">
        <v>41283.542071759257</v>
      </c>
      <c r="D101" s="13">
        <v>183310059117</v>
      </c>
      <c r="E101" s="14">
        <v>2.199074074074074E-4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101"/>
  <sheetViews>
    <sheetView tabSelected="1" zoomScale="80" zoomScaleNormal="80" workbookViewId="0"/>
  </sheetViews>
  <sheetFormatPr defaultRowHeight="14.25"/>
  <cols>
    <col min="1" max="1" width="18.75" customWidth="1"/>
    <col min="2" max="2" width="18.25" style="4" customWidth="1"/>
    <col min="3" max="4" width="9" style="21"/>
    <col min="5" max="5" width="14.5" style="21" customWidth="1"/>
    <col min="6" max="6" width="22.875" style="21" customWidth="1"/>
    <col min="7" max="7" width="18.875" style="21" customWidth="1"/>
    <col min="10" max="10" width="12.125" customWidth="1"/>
    <col min="11" max="11" width="23" customWidth="1"/>
    <col min="12" max="12" width="15.5" customWidth="1"/>
  </cols>
  <sheetData>
    <row r="1" spans="1:12">
      <c r="A1" s="1" t="str">
        <f>BILING!D1</f>
        <v>Numer zewnętrzny</v>
      </c>
      <c r="B1" s="4" t="str">
        <f>BILING!E1</f>
        <v>Długość połączenia</v>
      </c>
      <c r="C1" s="21" t="s">
        <v>11</v>
      </c>
      <c r="D1" s="21" t="s">
        <v>12</v>
      </c>
      <c r="E1" s="21" t="s">
        <v>14</v>
      </c>
      <c r="F1" s="21" t="s">
        <v>29</v>
      </c>
      <c r="G1" s="21" t="s">
        <v>28</v>
      </c>
    </row>
    <row r="2" spans="1:12">
      <c r="A2" s="1">
        <f>BILING!D2</f>
        <v>183310541</v>
      </c>
      <c r="B2" s="4">
        <f>BILING!E2</f>
        <v>1.9907407407407408E-3</v>
      </c>
      <c r="C2" s="21">
        <f>VALUE(LEFT(A2))</f>
        <v>1</v>
      </c>
      <c r="D2" s="21">
        <f>B2*3600*24</f>
        <v>172</v>
      </c>
      <c r="E2" s="21">
        <f t="shared" ref="E2:E33" si="0">VLOOKUP(C2,$I$2:$J$9,2,)</f>
        <v>7</v>
      </c>
      <c r="F2" s="21">
        <f>E2/6000*D2</f>
        <v>0.20066666666666669</v>
      </c>
      <c r="G2" s="6">
        <f>ROUND(F2,2)</f>
        <v>0.2</v>
      </c>
      <c r="I2" s="4">
        <f>OPERATORZY!A2</f>
        <v>1</v>
      </c>
      <c r="J2" s="4">
        <f>OPERATORZY!C2</f>
        <v>7</v>
      </c>
      <c r="K2" s="27">
        <f>SUMIF($C$2:$C$101,I2,$G$2:$G$101)</f>
        <v>10.129999999999999</v>
      </c>
    </row>
    <row r="3" spans="1:12">
      <c r="A3" s="1">
        <f>BILING!D3</f>
        <v>327810445</v>
      </c>
      <c r="B3" s="4">
        <f>BILING!E3</f>
        <v>2.199074074074074E-4</v>
      </c>
      <c r="C3" s="21">
        <f t="shared" ref="C3:C66" si="1">VALUE(LEFT(A3))</f>
        <v>3</v>
      </c>
      <c r="D3" s="21">
        <f t="shared" ref="D3:D66" si="2">B3*3600*24</f>
        <v>19</v>
      </c>
      <c r="E3" s="21">
        <f t="shared" si="0"/>
        <v>7</v>
      </c>
      <c r="F3" s="21">
        <f t="shared" ref="F3:F66" si="3">E3/6000*D3</f>
        <v>2.2166666666666668E-2</v>
      </c>
      <c r="G3" s="6">
        <f t="shared" ref="G3:G66" si="4">ROUND(F3,2)</f>
        <v>0.02</v>
      </c>
      <c r="I3" s="4">
        <f>OPERATORZY!A3</f>
        <v>2</v>
      </c>
      <c r="J3" s="4">
        <f>OPERATORZY!C3</f>
        <v>7</v>
      </c>
      <c r="K3" s="27">
        <f>SUMIF($C$2:$C$101,I3,$G$2:$G$101)</f>
        <v>0</v>
      </c>
    </row>
    <row r="4" spans="1:12">
      <c r="A4" s="1">
        <f>BILING!D4</f>
        <v>183310101</v>
      </c>
      <c r="B4" s="4">
        <f>BILING!E4</f>
        <v>3.1250000000000001E-4</v>
      </c>
      <c r="C4" s="21">
        <f t="shared" si="1"/>
        <v>1</v>
      </c>
      <c r="D4" s="21">
        <f t="shared" si="2"/>
        <v>27</v>
      </c>
      <c r="E4" s="21">
        <f t="shared" si="0"/>
        <v>7</v>
      </c>
      <c r="F4" s="21">
        <f t="shared" si="3"/>
        <v>3.15E-2</v>
      </c>
      <c r="G4" s="6">
        <f t="shared" si="4"/>
        <v>0.03</v>
      </c>
      <c r="I4" s="4">
        <f>OPERATORZY!A4</f>
        <v>3</v>
      </c>
      <c r="J4" s="4">
        <f>OPERATORZY!C4</f>
        <v>7</v>
      </c>
      <c r="K4" s="27">
        <f>SUMIF($C$2:$C$101,I4,$G$2:$G$101)</f>
        <v>0.42</v>
      </c>
    </row>
    <row r="5" spans="1:12">
      <c r="A5" s="1">
        <f>BILING!D5</f>
        <v>327810445</v>
      </c>
      <c r="B5" s="4">
        <f>BILING!E5</f>
        <v>9.4907407407407408E-4</v>
      </c>
      <c r="C5" s="21">
        <f t="shared" si="1"/>
        <v>3</v>
      </c>
      <c r="D5" s="21">
        <f t="shared" si="2"/>
        <v>82</v>
      </c>
      <c r="E5" s="21">
        <f t="shared" si="0"/>
        <v>7</v>
      </c>
      <c r="F5" s="21">
        <f t="shared" si="3"/>
        <v>9.5666666666666678E-2</v>
      </c>
      <c r="G5" s="6">
        <f t="shared" si="4"/>
        <v>0.1</v>
      </c>
      <c r="I5" s="4">
        <f>OPERATORZY!A5</f>
        <v>4</v>
      </c>
      <c r="J5" s="4">
        <f>OPERATORZY!C5</f>
        <v>7</v>
      </c>
      <c r="K5" s="27">
        <f>SUMIF($C$2:$C$101,I5,$G$2:$G$101)</f>
        <v>0</v>
      </c>
    </row>
    <row r="6" spans="1:12">
      <c r="A6" s="1">
        <f>BILING!D6</f>
        <v>507073865</v>
      </c>
      <c r="B6" s="4">
        <f>BILING!E6</f>
        <v>6.7129629629629625E-4</v>
      </c>
      <c r="C6" s="21">
        <f t="shared" si="1"/>
        <v>5</v>
      </c>
      <c r="D6" s="21">
        <f t="shared" si="2"/>
        <v>58</v>
      </c>
      <c r="E6" s="21">
        <f t="shared" si="0"/>
        <v>18</v>
      </c>
      <c r="F6" s="21">
        <f t="shared" si="3"/>
        <v>0.17400000000000002</v>
      </c>
      <c r="G6" s="6">
        <f t="shared" si="4"/>
        <v>0.17</v>
      </c>
      <c r="I6" s="4">
        <f>OPERATORZY!A6</f>
        <v>5</v>
      </c>
      <c r="J6" s="4">
        <f>OPERATORZY!C6</f>
        <v>18</v>
      </c>
      <c r="K6" s="27">
        <f t="shared" ref="K6:K9" si="5">SUMIF($C$2:$C$101,I6,$G$2:$G$101)</f>
        <v>3.4099999999999997</v>
      </c>
    </row>
    <row r="7" spans="1:12">
      <c r="A7" s="1">
        <f>BILING!D7</f>
        <v>183310641</v>
      </c>
      <c r="B7" s="4">
        <f>BILING!E7</f>
        <v>2.7777777777777778E-4</v>
      </c>
      <c r="C7" s="21">
        <f t="shared" si="1"/>
        <v>1</v>
      </c>
      <c r="D7" s="21">
        <f t="shared" si="2"/>
        <v>24</v>
      </c>
      <c r="E7" s="21">
        <f t="shared" si="0"/>
        <v>7</v>
      </c>
      <c r="F7" s="21">
        <f t="shared" si="3"/>
        <v>2.8000000000000004E-2</v>
      </c>
      <c r="G7" s="6">
        <f t="shared" si="4"/>
        <v>0.03</v>
      </c>
      <c r="I7" s="4">
        <f>OPERATORZY!A7</f>
        <v>6</v>
      </c>
      <c r="J7" s="4">
        <f>OPERATORZY!C7</f>
        <v>26</v>
      </c>
      <c r="K7" s="27">
        <f t="shared" si="5"/>
        <v>7.0900000000000007</v>
      </c>
    </row>
    <row r="8" spans="1:12">
      <c r="A8" s="1">
        <f>BILING!D8</f>
        <v>514025588</v>
      </c>
      <c r="B8" s="4">
        <f>BILING!E8</f>
        <v>1.6203703703703703E-3</v>
      </c>
      <c r="C8" s="21">
        <f t="shared" si="1"/>
        <v>5</v>
      </c>
      <c r="D8" s="21">
        <f t="shared" si="2"/>
        <v>140</v>
      </c>
      <c r="E8" s="21">
        <f t="shared" si="0"/>
        <v>18</v>
      </c>
      <c r="F8" s="21">
        <f t="shared" si="3"/>
        <v>0.42</v>
      </c>
      <c r="G8" s="6">
        <f t="shared" si="4"/>
        <v>0.42</v>
      </c>
      <c r="I8" s="4">
        <f>OPERATORZY!A8</f>
        <v>7</v>
      </c>
      <c r="J8" s="4">
        <f>OPERATORZY!C8</f>
        <v>26</v>
      </c>
      <c r="K8" s="27">
        <f t="shared" si="5"/>
        <v>0.44000000000000006</v>
      </c>
    </row>
    <row r="9" spans="1:12">
      <c r="A9" s="1">
        <f>BILING!D9</f>
        <v>183518010</v>
      </c>
      <c r="B9" s="4">
        <f>BILING!E9</f>
        <v>3.37962962962963E-3</v>
      </c>
      <c r="C9" s="21">
        <f t="shared" si="1"/>
        <v>1</v>
      </c>
      <c r="D9" s="21">
        <f t="shared" si="2"/>
        <v>292</v>
      </c>
      <c r="E9" s="21">
        <f t="shared" si="0"/>
        <v>7</v>
      </c>
      <c r="F9" s="21">
        <f t="shared" si="3"/>
        <v>0.34066666666666667</v>
      </c>
      <c r="G9" s="6">
        <f t="shared" si="4"/>
        <v>0.34</v>
      </c>
      <c r="I9" s="4">
        <f>OPERATORZY!A9</f>
        <v>8</v>
      </c>
      <c r="J9" s="4">
        <f>OPERATORZY!C9</f>
        <v>26</v>
      </c>
      <c r="K9" s="27">
        <f t="shared" si="5"/>
        <v>1.08</v>
      </c>
    </row>
    <row r="10" spans="1:12">
      <c r="A10" s="1">
        <f>BILING!D10</f>
        <v>183310001</v>
      </c>
      <c r="B10" s="4">
        <f>BILING!E10</f>
        <v>6.4814814814814813E-4</v>
      </c>
      <c r="C10" s="21">
        <f t="shared" si="1"/>
        <v>1</v>
      </c>
      <c r="D10" s="21">
        <f t="shared" si="2"/>
        <v>56</v>
      </c>
      <c r="E10" s="21">
        <f t="shared" si="0"/>
        <v>7</v>
      </c>
      <c r="F10" s="21">
        <f t="shared" si="3"/>
        <v>6.533333333333334E-2</v>
      </c>
      <c r="G10" s="6">
        <f t="shared" si="4"/>
        <v>7.0000000000000007E-2</v>
      </c>
    </row>
    <row r="11" spans="1:12" ht="15.75" thickBot="1">
      <c r="A11" s="1">
        <f>BILING!D11</f>
        <v>183310001</v>
      </c>
      <c r="B11" s="4">
        <f>BILING!E11</f>
        <v>6.8287037037037025E-4</v>
      </c>
      <c r="C11" s="21">
        <f t="shared" si="1"/>
        <v>1</v>
      </c>
      <c r="D11" s="21">
        <f t="shared" si="2"/>
        <v>58.999999999999993</v>
      </c>
      <c r="E11" s="21">
        <f t="shared" si="0"/>
        <v>7</v>
      </c>
      <c r="F11" s="21">
        <f t="shared" si="3"/>
        <v>6.883333333333333E-2</v>
      </c>
      <c r="G11" s="6">
        <f t="shared" si="4"/>
        <v>7.0000000000000007E-2</v>
      </c>
      <c r="J11" s="28" t="s">
        <v>25</v>
      </c>
      <c r="K11" s="28" t="s">
        <v>26</v>
      </c>
      <c r="L11" s="38" t="s">
        <v>27</v>
      </c>
    </row>
    <row r="12" spans="1:12" ht="15">
      <c r="A12" s="1">
        <f>BILING!D12</f>
        <v>183310101</v>
      </c>
      <c r="B12" s="4">
        <f>BILING!E12</f>
        <v>3.9351851851851852E-4</v>
      </c>
      <c r="C12" s="21">
        <f t="shared" si="1"/>
        <v>1</v>
      </c>
      <c r="D12" s="21">
        <f t="shared" si="2"/>
        <v>34</v>
      </c>
      <c r="E12" s="21">
        <f t="shared" si="0"/>
        <v>7</v>
      </c>
      <c r="F12" s="21">
        <f t="shared" si="3"/>
        <v>3.966666666666667E-2</v>
      </c>
      <c r="G12" s="6">
        <f t="shared" si="4"/>
        <v>0.04</v>
      </c>
      <c r="J12" s="25" t="str">
        <f>OPERATORZY!B5</f>
        <v>stacjonarne</v>
      </c>
      <c r="K12" s="37">
        <f>OPERATORZY!C5/100</f>
        <v>7.0000000000000007E-2</v>
      </c>
      <c r="L12" s="39">
        <f>SUM(K2:K4)</f>
        <v>10.549999999999999</v>
      </c>
    </row>
    <row r="13" spans="1:12" ht="15">
      <c r="A13" s="1">
        <f>BILING!D13</f>
        <v>183310101</v>
      </c>
      <c r="B13" s="4">
        <f>BILING!E13</f>
        <v>8.449074074074075E-4</v>
      </c>
      <c r="C13" s="21">
        <f t="shared" si="1"/>
        <v>1</v>
      </c>
      <c r="D13" s="21">
        <f t="shared" si="2"/>
        <v>73</v>
      </c>
      <c r="E13" s="21">
        <f t="shared" si="0"/>
        <v>7</v>
      </c>
      <c r="F13" s="21">
        <f t="shared" si="3"/>
        <v>8.5166666666666668E-2</v>
      </c>
      <c r="G13" s="6">
        <f t="shared" si="4"/>
        <v>0.09</v>
      </c>
      <c r="J13" s="25" t="str">
        <f>OPERATORZY!B6</f>
        <v>orange</v>
      </c>
      <c r="K13" s="37">
        <f>OPERATORZY!C6/100</f>
        <v>0.18</v>
      </c>
      <c r="L13" s="40">
        <f>K6</f>
        <v>3.4099999999999997</v>
      </c>
    </row>
    <row r="14" spans="1:12" ht="15">
      <c r="A14" s="1">
        <f>BILING!D14</f>
        <v>183310001</v>
      </c>
      <c r="B14" s="4">
        <f>BILING!E14</f>
        <v>1.7361111111111112E-4</v>
      </c>
      <c r="C14" s="21">
        <f t="shared" si="1"/>
        <v>1</v>
      </c>
      <c r="D14" s="21">
        <f t="shared" si="2"/>
        <v>15</v>
      </c>
      <c r="E14" s="21">
        <f t="shared" si="0"/>
        <v>7</v>
      </c>
      <c r="F14" s="21">
        <f t="shared" si="3"/>
        <v>1.7500000000000002E-2</v>
      </c>
      <c r="G14" s="6">
        <f t="shared" si="4"/>
        <v>0.02</v>
      </c>
      <c r="J14" s="25" t="str">
        <f>OPERATORZY!B7</f>
        <v>t-mobile</v>
      </c>
      <c r="K14" s="37">
        <f>OPERATORZY!C7/100</f>
        <v>0.26</v>
      </c>
      <c r="L14" s="40">
        <f t="shared" ref="L14:L16" si="6">K7</f>
        <v>7.0900000000000007</v>
      </c>
    </row>
    <row r="15" spans="1:12" ht="15">
      <c r="A15" s="1">
        <f>BILING!D15</f>
        <v>888238902</v>
      </c>
      <c r="B15" s="4">
        <f>BILING!E15</f>
        <v>2.199074074074074E-4</v>
      </c>
      <c r="C15" s="21">
        <f t="shared" si="1"/>
        <v>8</v>
      </c>
      <c r="D15" s="21">
        <f t="shared" si="2"/>
        <v>19</v>
      </c>
      <c r="E15" s="21">
        <f t="shared" si="0"/>
        <v>26</v>
      </c>
      <c r="F15" s="21">
        <f t="shared" si="3"/>
        <v>8.2333333333333328E-2</v>
      </c>
      <c r="G15" s="6">
        <f t="shared" si="4"/>
        <v>0.08</v>
      </c>
      <c r="J15" s="25" t="str">
        <f>OPERATORZY!B8</f>
        <v>plus</v>
      </c>
      <c r="K15" s="37">
        <f>OPERATORZY!C8/100</f>
        <v>0.26</v>
      </c>
      <c r="L15" s="40">
        <f t="shared" si="6"/>
        <v>0.44000000000000006</v>
      </c>
    </row>
    <row r="16" spans="1:12" ht="15.75" thickBot="1">
      <c r="A16" s="1">
        <f>BILING!D16</f>
        <v>888238902</v>
      </c>
      <c r="B16" s="4">
        <f>BILING!E16</f>
        <v>1.9675925925925926E-4</v>
      </c>
      <c r="C16" s="21">
        <f t="shared" si="1"/>
        <v>8</v>
      </c>
      <c r="D16" s="21">
        <f t="shared" si="2"/>
        <v>17</v>
      </c>
      <c r="E16" s="21">
        <f t="shared" si="0"/>
        <v>26</v>
      </c>
      <c r="F16" s="21">
        <f t="shared" si="3"/>
        <v>7.3666666666666658E-2</v>
      </c>
      <c r="G16" s="6">
        <f t="shared" si="4"/>
        <v>7.0000000000000007E-2</v>
      </c>
      <c r="J16" s="25" t="str">
        <f>OPERATORZY!B9</f>
        <v>heyah</v>
      </c>
      <c r="K16" s="37">
        <f>OPERATORZY!C9/100</f>
        <v>0.26</v>
      </c>
      <c r="L16" s="41">
        <f t="shared" si="6"/>
        <v>1.08</v>
      </c>
    </row>
    <row r="17" spans="1:12" ht="15" thickBot="1">
      <c r="A17" s="1">
        <f>BILING!D17</f>
        <v>514148415</v>
      </c>
      <c r="B17" s="4">
        <f>BILING!E17</f>
        <v>6.5972222222222213E-4</v>
      </c>
      <c r="C17" s="21">
        <f t="shared" si="1"/>
        <v>5</v>
      </c>
      <c r="D17" s="21">
        <f t="shared" si="2"/>
        <v>56.999999999999986</v>
      </c>
      <c r="E17" s="21">
        <f t="shared" si="0"/>
        <v>18</v>
      </c>
      <c r="F17" s="21">
        <f t="shared" si="3"/>
        <v>0.17099999999999996</v>
      </c>
      <c r="G17" s="6">
        <f t="shared" si="4"/>
        <v>0.17</v>
      </c>
      <c r="J17" s="44" t="s">
        <v>35</v>
      </c>
      <c r="K17" s="44"/>
      <c r="L17" s="42">
        <f>SUM(L12:L16)</f>
        <v>22.57</v>
      </c>
    </row>
    <row r="18" spans="1:12" ht="15.75" thickBot="1">
      <c r="A18" s="1">
        <f>BILING!D18</f>
        <v>662554911</v>
      </c>
      <c r="B18" s="4">
        <f>BILING!E18</f>
        <v>7.407407407407407E-4</v>
      </c>
      <c r="C18" s="21">
        <f t="shared" si="1"/>
        <v>6</v>
      </c>
      <c r="D18" s="21">
        <f t="shared" si="2"/>
        <v>64</v>
      </c>
      <c r="E18" s="21">
        <f t="shared" si="0"/>
        <v>26</v>
      </c>
      <c r="F18" s="21">
        <f t="shared" si="3"/>
        <v>0.27733333333333332</v>
      </c>
      <c r="G18" s="6">
        <f t="shared" si="4"/>
        <v>0.28000000000000003</v>
      </c>
      <c r="J18" s="44" t="s">
        <v>36</v>
      </c>
      <c r="K18" s="45"/>
      <c r="L18" s="43">
        <f>ROUND(1.23*L17,2)</f>
        <v>27.76</v>
      </c>
    </row>
    <row r="19" spans="1:12">
      <c r="A19" s="1">
        <f>BILING!D19</f>
        <v>698318260</v>
      </c>
      <c r="B19" s="4">
        <f>BILING!E19</f>
        <v>9.2592592592592585E-4</v>
      </c>
      <c r="C19" s="21">
        <f t="shared" si="1"/>
        <v>6</v>
      </c>
      <c r="D19" s="21">
        <f t="shared" si="2"/>
        <v>80</v>
      </c>
      <c r="E19" s="21">
        <f t="shared" si="0"/>
        <v>26</v>
      </c>
      <c r="F19" s="21">
        <f t="shared" si="3"/>
        <v>0.34666666666666668</v>
      </c>
      <c r="G19" s="6">
        <f t="shared" si="4"/>
        <v>0.35</v>
      </c>
    </row>
    <row r="20" spans="1:12">
      <c r="A20" s="1">
        <f>BILING!D20</f>
        <v>788921333</v>
      </c>
      <c r="B20" s="4">
        <f>BILING!E20</f>
        <v>7.175925925925927E-4</v>
      </c>
      <c r="C20" s="21">
        <f t="shared" si="1"/>
        <v>7</v>
      </c>
      <c r="D20" s="21">
        <f t="shared" si="2"/>
        <v>62.000000000000014</v>
      </c>
      <c r="E20" s="21">
        <f t="shared" si="0"/>
        <v>26</v>
      </c>
      <c r="F20" s="21">
        <f t="shared" si="3"/>
        <v>0.26866666666666672</v>
      </c>
      <c r="G20" s="6">
        <f t="shared" si="4"/>
        <v>0.27</v>
      </c>
    </row>
    <row r="21" spans="1:12">
      <c r="A21" s="1">
        <f>BILING!D21</f>
        <v>183310062</v>
      </c>
      <c r="B21" s="4">
        <f>BILING!E21</f>
        <v>6.122685185185185E-3</v>
      </c>
      <c r="C21" s="21">
        <f t="shared" si="1"/>
        <v>1</v>
      </c>
      <c r="D21" s="21">
        <f t="shared" si="2"/>
        <v>529</v>
      </c>
      <c r="E21" s="21">
        <f t="shared" si="0"/>
        <v>7</v>
      </c>
      <c r="F21" s="21">
        <f t="shared" si="3"/>
        <v>0.61716666666666675</v>
      </c>
      <c r="G21" s="6">
        <f t="shared" si="4"/>
        <v>0.62</v>
      </c>
    </row>
    <row r="22" spans="1:12">
      <c r="A22" s="1">
        <f>BILING!D22</f>
        <v>518031750</v>
      </c>
      <c r="B22" s="4">
        <f>BILING!E22</f>
        <v>5.4398148148148144E-4</v>
      </c>
      <c r="C22" s="21">
        <f t="shared" si="1"/>
        <v>5</v>
      </c>
      <c r="D22" s="21">
        <f t="shared" si="2"/>
        <v>47</v>
      </c>
      <c r="E22" s="21">
        <f t="shared" si="0"/>
        <v>18</v>
      </c>
      <c r="F22" s="21">
        <f t="shared" si="3"/>
        <v>0.14100000000000001</v>
      </c>
      <c r="G22" s="6">
        <f t="shared" si="4"/>
        <v>0.14000000000000001</v>
      </c>
    </row>
    <row r="23" spans="1:12">
      <c r="A23" s="1">
        <f>BILING!D23</f>
        <v>516085406</v>
      </c>
      <c r="B23" s="4">
        <f>BILING!E23</f>
        <v>1.261574074074074E-3</v>
      </c>
      <c r="C23" s="21">
        <f t="shared" si="1"/>
        <v>5</v>
      </c>
      <c r="D23" s="21">
        <f t="shared" si="2"/>
        <v>108.99999999999999</v>
      </c>
      <c r="E23" s="21">
        <f t="shared" si="0"/>
        <v>18</v>
      </c>
      <c r="F23" s="21">
        <f t="shared" si="3"/>
        <v>0.32699999999999996</v>
      </c>
      <c r="G23" s="6">
        <f t="shared" si="4"/>
        <v>0.33</v>
      </c>
    </row>
    <row r="24" spans="1:12">
      <c r="A24" s="1">
        <f>BILING!D24</f>
        <v>183310641</v>
      </c>
      <c r="B24" s="4">
        <f>BILING!E24</f>
        <v>3.3564814814814812E-4</v>
      </c>
      <c r="C24" s="21">
        <f t="shared" si="1"/>
        <v>1</v>
      </c>
      <c r="D24" s="21">
        <f t="shared" si="2"/>
        <v>29</v>
      </c>
      <c r="E24" s="21">
        <f t="shared" si="0"/>
        <v>7</v>
      </c>
      <c r="F24" s="21">
        <f t="shared" si="3"/>
        <v>3.3833333333333333E-2</v>
      </c>
      <c r="G24" s="6">
        <f t="shared" si="4"/>
        <v>0.03</v>
      </c>
    </row>
    <row r="25" spans="1:12">
      <c r="A25" s="1">
        <f>BILING!D25</f>
        <v>533884406</v>
      </c>
      <c r="B25" s="4">
        <f>BILING!E25</f>
        <v>6.3657407407407402E-4</v>
      </c>
      <c r="C25" s="21">
        <f t="shared" si="1"/>
        <v>5</v>
      </c>
      <c r="D25" s="21">
        <f t="shared" si="2"/>
        <v>55</v>
      </c>
      <c r="E25" s="21">
        <f t="shared" si="0"/>
        <v>18</v>
      </c>
      <c r="F25" s="21">
        <f t="shared" si="3"/>
        <v>0.16500000000000001</v>
      </c>
      <c r="G25" s="6">
        <f t="shared" si="4"/>
        <v>0.17</v>
      </c>
    </row>
    <row r="26" spans="1:12">
      <c r="A26" s="1">
        <f>BILING!D26</f>
        <v>602577376</v>
      </c>
      <c r="B26" s="4">
        <f>BILING!E26</f>
        <v>1.5393518518518519E-3</v>
      </c>
      <c r="C26" s="21">
        <f t="shared" si="1"/>
        <v>6</v>
      </c>
      <c r="D26" s="21">
        <f t="shared" si="2"/>
        <v>133</v>
      </c>
      <c r="E26" s="21">
        <f t="shared" si="0"/>
        <v>26</v>
      </c>
      <c r="F26" s="21">
        <f t="shared" si="3"/>
        <v>0.57633333333333325</v>
      </c>
      <c r="G26" s="6">
        <f t="shared" si="4"/>
        <v>0.57999999999999996</v>
      </c>
    </row>
    <row r="27" spans="1:12">
      <c r="A27" s="1">
        <f>BILING!D27</f>
        <v>606284697</v>
      </c>
      <c r="B27" s="4">
        <f>BILING!E27</f>
        <v>3.2407407407407406E-4</v>
      </c>
      <c r="C27" s="21">
        <f t="shared" si="1"/>
        <v>6</v>
      </c>
      <c r="D27" s="21">
        <f t="shared" si="2"/>
        <v>28</v>
      </c>
      <c r="E27" s="21">
        <f t="shared" si="0"/>
        <v>26</v>
      </c>
      <c r="F27" s="21">
        <f t="shared" si="3"/>
        <v>0.12133333333333332</v>
      </c>
      <c r="G27" s="6">
        <f t="shared" si="4"/>
        <v>0.12</v>
      </c>
    </row>
    <row r="28" spans="1:12">
      <c r="A28" s="1">
        <f>BILING!D28</f>
        <v>183312766</v>
      </c>
      <c r="B28" s="4">
        <f>BILING!E28</f>
        <v>8.2291666666666659E-3</v>
      </c>
      <c r="C28" s="21">
        <f t="shared" si="1"/>
        <v>1</v>
      </c>
      <c r="D28" s="21">
        <f t="shared" si="2"/>
        <v>710.99999999999989</v>
      </c>
      <c r="E28" s="21">
        <f t="shared" si="0"/>
        <v>7</v>
      </c>
      <c r="F28" s="21">
        <f t="shared" si="3"/>
        <v>0.8294999999999999</v>
      </c>
      <c r="G28" s="6">
        <f t="shared" si="4"/>
        <v>0.83</v>
      </c>
    </row>
    <row r="29" spans="1:12">
      <c r="A29" s="1">
        <f>BILING!D29</f>
        <v>602507270</v>
      </c>
      <c r="B29" s="4">
        <f>BILING!E29</f>
        <v>9.1435185185185185E-4</v>
      </c>
      <c r="C29" s="21">
        <f t="shared" si="1"/>
        <v>6</v>
      </c>
      <c r="D29" s="21">
        <f t="shared" si="2"/>
        <v>79</v>
      </c>
      <c r="E29" s="21">
        <f t="shared" si="0"/>
        <v>26</v>
      </c>
      <c r="F29" s="21">
        <f t="shared" si="3"/>
        <v>0.34233333333333332</v>
      </c>
      <c r="G29" s="6">
        <f t="shared" si="4"/>
        <v>0.34</v>
      </c>
    </row>
    <row r="30" spans="1:12">
      <c r="A30" s="1">
        <f>BILING!D30</f>
        <v>183310001</v>
      </c>
      <c r="B30" s="4">
        <f>BILING!E30</f>
        <v>1.0879629629629629E-3</v>
      </c>
      <c r="C30" s="21">
        <f t="shared" si="1"/>
        <v>1</v>
      </c>
      <c r="D30" s="21">
        <f t="shared" si="2"/>
        <v>94</v>
      </c>
      <c r="E30" s="21">
        <f t="shared" si="0"/>
        <v>7</v>
      </c>
      <c r="F30" s="21">
        <f t="shared" si="3"/>
        <v>0.10966666666666668</v>
      </c>
      <c r="G30" s="6">
        <f t="shared" si="4"/>
        <v>0.11</v>
      </c>
    </row>
    <row r="31" spans="1:12">
      <c r="A31" s="1">
        <f>BILING!D31</f>
        <v>183310001</v>
      </c>
      <c r="B31" s="4">
        <f>BILING!E31</f>
        <v>1.5046296296296297E-4</v>
      </c>
      <c r="C31" s="21">
        <f t="shared" si="1"/>
        <v>1</v>
      </c>
      <c r="D31" s="21">
        <f t="shared" si="2"/>
        <v>13.000000000000002</v>
      </c>
      <c r="E31" s="21">
        <f t="shared" si="0"/>
        <v>7</v>
      </c>
      <c r="F31" s="21">
        <f t="shared" si="3"/>
        <v>1.516666666666667E-2</v>
      </c>
      <c r="G31" s="6">
        <f t="shared" si="4"/>
        <v>0.02</v>
      </c>
    </row>
    <row r="32" spans="1:12">
      <c r="A32" s="1">
        <f>BILING!D32</f>
        <v>787465423</v>
      </c>
      <c r="B32" s="4">
        <f>BILING!E32</f>
        <v>4.5138888888888892E-4</v>
      </c>
      <c r="C32" s="21">
        <f t="shared" si="1"/>
        <v>7</v>
      </c>
      <c r="D32" s="21">
        <f t="shared" si="2"/>
        <v>39.000000000000007</v>
      </c>
      <c r="E32" s="21">
        <f t="shared" si="0"/>
        <v>26</v>
      </c>
      <c r="F32" s="21">
        <f t="shared" si="3"/>
        <v>0.16900000000000001</v>
      </c>
      <c r="G32" s="6">
        <f t="shared" si="4"/>
        <v>0.17</v>
      </c>
    </row>
    <row r="33" spans="1:7">
      <c r="A33" s="1">
        <f>BILING!D33</f>
        <v>889794631</v>
      </c>
      <c r="B33" s="4">
        <f>BILING!E33</f>
        <v>2.7777777777777778E-4</v>
      </c>
      <c r="C33" s="21">
        <f t="shared" si="1"/>
        <v>8</v>
      </c>
      <c r="D33" s="21">
        <f t="shared" si="2"/>
        <v>24</v>
      </c>
      <c r="E33" s="21">
        <f t="shared" si="0"/>
        <v>26</v>
      </c>
      <c r="F33" s="21">
        <f t="shared" si="3"/>
        <v>0.104</v>
      </c>
      <c r="G33" s="6">
        <f t="shared" si="4"/>
        <v>0.1</v>
      </c>
    </row>
    <row r="34" spans="1:7">
      <c r="A34" s="1">
        <f>BILING!D34</f>
        <v>606594729</v>
      </c>
      <c r="B34" s="4">
        <f>BILING!E34</f>
        <v>2.7777777777777778E-4</v>
      </c>
      <c r="C34" s="21">
        <f t="shared" si="1"/>
        <v>6</v>
      </c>
      <c r="D34" s="21">
        <f t="shared" si="2"/>
        <v>24</v>
      </c>
      <c r="E34" s="21">
        <f t="shared" ref="E34:E65" si="7">VLOOKUP(C34,$I$2:$J$9,2,)</f>
        <v>26</v>
      </c>
      <c r="F34" s="21">
        <f t="shared" si="3"/>
        <v>0.104</v>
      </c>
      <c r="G34" s="6">
        <f t="shared" si="4"/>
        <v>0.1</v>
      </c>
    </row>
    <row r="35" spans="1:7">
      <c r="A35" s="1">
        <f>BILING!D35</f>
        <v>889794631</v>
      </c>
      <c r="B35" s="4">
        <f>BILING!E35</f>
        <v>5.2083333333333333E-4</v>
      </c>
      <c r="C35" s="21">
        <f t="shared" si="1"/>
        <v>8</v>
      </c>
      <c r="D35" s="21">
        <f t="shared" si="2"/>
        <v>45</v>
      </c>
      <c r="E35" s="21">
        <f t="shared" si="7"/>
        <v>26</v>
      </c>
      <c r="F35" s="21">
        <f t="shared" si="3"/>
        <v>0.19499999999999998</v>
      </c>
      <c r="G35" s="6">
        <f t="shared" si="4"/>
        <v>0.2</v>
      </c>
    </row>
    <row r="36" spans="1:7">
      <c r="A36" s="1">
        <f>BILING!D36</f>
        <v>602507270</v>
      </c>
      <c r="B36" s="4">
        <f>BILING!E36</f>
        <v>4.4560185185185189E-3</v>
      </c>
      <c r="C36" s="21">
        <f t="shared" si="1"/>
        <v>6</v>
      </c>
      <c r="D36" s="21">
        <f t="shared" si="2"/>
        <v>385</v>
      </c>
      <c r="E36" s="21">
        <f t="shared" si="7"/>
        <v>26</v>
      </c>
      <c r="F36" s="21">
        <f t="shared" si="3"/>
        <v>1.6683333333333332</v>
      </c>
      <c r="G36" s="6">
        <f t="shared" si="4"/>
        <v>1.67</v>
      </c>
    </row>
    <row r="37" spans="1:7">
      <c r="A37" s="1">
        <f>BILING!D37</f>
        <v>888850456</v>
      </c>
      <c r="B37" s="4">
        <f>BILING!E37</f>
        <v>6.8287037037037025E-4</v>
      </c>
      <c r="C37" s="21">
        <f t="shared" si="1"/>
        <v>8</v>
      </c>
      <c r="D37" s="21">
        <f t="shared" si="2"/>
        <v>58.999999999999993</v>
      </c>
      <c r="E37" s="21">
        <f t="shared" si="7"/>
        <v>26</v>
      </c>
      <c r="F37" s="21">
        <f t="shared" si="3"/>
        <v>0.2556666666666666</v>
      </c>
      <c r="G37" s="6">
        <f t="shared" si="4"/>
        <v>0.26</v>
      </c>
    </row>
    <row r="38" spans="1:7">
      <c r="A38" s="1">
        <f>BILING!D38</f>
        <v>183337827</v>
      </c>
      <c r="B38" s="4">
        <f>BILING!E38</f>
        <v>1.0532407407407407E-3</v>
      </c>
      <c r="C38" s="21">
        <f t="shared" si="1"/>
        <v>1</v>
      </c>
      <c r="D38" s="21">
        <f t="shared" si="2"/>
        <v>91</v>
      </c>
      <c r="E38" s="21">
        <f t="shared" si="7"/>
        <v>7</v>
      </c>
      <c r="F38" s="21">
        <f t="shared" si="3"/>
        <v>0.10616666666666667</v>
      </c>
      <c r="G38" s="6">
        <f t="shared" si="4"/>
        <v>0.11</v>
      </c>
    </row>
    <row r="39" spans="1:7">
      <c r="A39" s="1">
        <f>BILING!D39</f>
        <v>693316093</v>
      </c>
      <c r="B39" s="4">
        <f>BILING!E39</f>
        <v>3.0092592592592595E-4</v>
      </c>
      <c r="C39" s="21">
        <f t="shared" si="1"/>
        <v>6</v>
      </c>
      <c r="D39" s="21">
        <f t="shared" si="2"/>
        <v>26.000000000000004</v>
      </c>
      <c r="E39" s="21">
        <f t="shared" si="7"/>
        <v>26</v>
      </c>
      <c r="F39" s="21">
        <f t="shared" si="3"/>
        <v>0.11266666666666668</v>
      </c>
      <c r="G39" s="6">
        <f t="shared" si="4"/>
        <v>0.11</v>
      </c>
    </row>
    <row r="40" spans="1:7">
      <c r="A40" s="1">
        <f>BILING!D40</f>
        <v>698318260</v>
      </c>
      <c r="B40" s="4">
        <f>BILING!E40</f>
        <v>5.2083333333333333E-4</v>
      </c>
      <c r="C40" s="21">
        <f t="shared" si="1"/>
        <v>6</v>
      </c>
      <c r="D40" s="21">
        <f t="shared" si="2"/>
        <v>45</v>
      </c>
      <c r="E40" s="21">
        <f t="shared" si="7"/>
        <v>26</v>
      </c>
      <c r="F40" s="21">
        <f t="shared" si="3"/>
        <v>0.19499999999999998</v>
      </c>
      <c r="G40" s="6">
        <f t="shared" si="4"/>
        <v>0.2</v>
      </c>
    </row>
    <row r="41" spans="1:7">
      <c r="A41" s="1">
        <f>BILING!D41</f>
        <v>183310221</v>
      </c>
      <c r="B41" s="4">
        <f>BILING!E41</f>
        <v>5.2083333333333333E-4</v>
      </c>
      <c r="C41" s="21">
        <f t="shared" si="1"/>
        <v>1</v>
      </c>
      <c r="D41" s="21">
        <f t="shared" si="2"/>
        <v>45</v>
      </c>
      <c r="E41" s="21">
        <f t="shared" si="7"/>
        <v>7</v>
      </c>
      <c r="F41" s="21">
        <f t="shared" si="3"/>
        <v>5.2500000000000005E-2</v>
      </c>
      <c r="G41" s="6">
        <f t="shared" si="4"/>
        <v>0.05</v>
      </c>
    </row>
    <row r="42" spans="1:7">
      <c r="A42" s="1">
        <f>BILING!D42</f>
        <v>183310101</v>
      </c>
      <c r="B42" s="4">
        <f>BILING!E42</f>
        <v>1.8518518518518518E-4</v>
      </c>
      <c r="C42" s="21">
        <f t="shared" si="1"/>
        <v>1</v>
      </c>
      <c r="D42" s="21">
        <f t="shared" si="2"/>
        <v>16</v>
      </c>
      <c r="E42" s="21">
        <f t="shared" si="7"/>
        <v>7</v>
      </c>
      <c r="F42" s="21">
        <f t="shared" si="3"/>
        <v>1.8666666666666668E-2</v>
      </c>
      <c r="G42" s="6">
        <f t="shared" si="4"/>
        <v>0.02</v>
      </c>
    </row>
    <row r="43" spans="1:7">
      <c r="A43" s="1">
        <f>BILING!D43</f>
        <v>183310795</v>
      </c>
      <c r="B43" s="4">
        <f>BILING!E43</f>
        <v>3.4722222222222224E-4</v>
      </c>
      <c r="C43" s="21">
        <f t="shared" si="1"/>
        <v>1</v>
      </c>
      <c r="D43" s="21">
        <f t="shared" si="2"/>
        <v>30</v>
      </c>
      <c r="E43" s="21">
        <f t="shared" si="7"/>
        <v>7</v>
      </c>
      <c r="F43" s="21">
        <f t="shared" si="3"/>
        <v>3.5000000000000003E-2</v>
      </c>
      <c r="G43" s="6">
        <f t="shared" si="4"/>
        <v>0.04</v>
      </c>
    </row>
    <row r="44" spans="1:7">
      <c r="A44" s="1">
        <f>BILING!D44</f>
        <v>183310062</v>
      </c>
      <c r="B44" s="4">
        <f>BILING!E44</f>
        <v>5.2083333333333333E-4</v>
      </c>
      <c r="C44" s="21">
        <f t="shared" si="1"/>
        <v>1</v>
      </c>
      <c r="D44" s="21">
        <f t="shared" si="2"/>
        <v>45</v>
      </c>
      <c r="E44" s="21">
        <f t="shared" si="7"/>
        <v>7</v>
      </c>
      <c r="F44" s="21">
        <f t="shared" si="3"/>
        <v>5.2500000000000005E-2</v>
      </c>
      <c r="G44" s="6">
        <f t="shared" si="4"/>
        <v>0.05</v>
      </c>
    </row>
    <row r="45" spans="1:7">
      <c r="A45" s="1">
        <f>BILING!D45</f>
        <v>183310101</v>
      </c>
      <c r="B45" s="4">
        <f>BILING!E45</f>
        <v>9.9537037037037042E-4</v>
      </c>
      <c r="C45" s="21">
        <f t="shared" si="1"/>
        <v>1</v>
      </c>
      <c r="D45" s="21">
        <f t="shared" si="2"/>
        <v>86</v>
      </c>
      <c r="E45" s="21">
        <f t="shared" si="7"/>
        <v>7</v>
      </c>
      <c r="F45" s="21">
        <f t="shared" si="3"/>
        <v>0.10033333333333334</v>
      </c>
      <c r="G45" s="6">
        <f t="shared" si="4"/>
        <v>0.1</v>
      </c>
    </row>
    <row r="46" spans="1:7">
      <c r="A46" s="1">
        <f>BILING!D46</f>
        <v>602507270</v>
      </c>
      <c r="B46" s="4">
        <f>BILING!E46</f>
        <v>1.8865740740740742E-3</v>
      </c>
      <c r="C46" s="21">
        <f t="shared" si="1"/>
        <v>6</v>
      </c>
      <c r="D46" s="21">
        <f t="shared" si="2"/>
        <v>163</v>
      </c>
      <c r="E46" s="21">
        <f t="shared" si="7"/>
        <v>26</v>
      </c>
      <c r="F46" s="21">
        <f t="shared" si="3"/>
        <v>0.70633333333333326</v>
      </c>
      <c r="G46" s="6">
        <f t="shared" si="4"/>
        <v>0.71</v>
      </c>
    </row>
    <row r="47" spans="1:7">
      <c r="A47" s="1">
        <f>BILING!D47</f>
        <v>602507270</v>
      </c>
      <c r="B47" s="4">
        <f>BILING!E47</f>
        <v>3.4375E-3</v>
      </c>
      <c r="C47" s="21">
        <f t="shared" si="1"/>
        <v>6</v>
      </c>
      <c r="D47" s="21">
        <f t="shared" si="2"/>
        <v>297</v>
      </c>
      <c r="E47" s="21">
        <f t="shared" si="7"/>
        <v>26</v>
      </c>
      <c r="F47" s="21">
        <f t="shared" si="3"/>
        <v>1.2869999999999999</v>
      </c>
      <c r="G47" s="6">
        <f t="shared" si="4"/>
        <v>1.29</v>
      </c>
    </row>
    <row r="48" spans="1:7">
      <c r="A48" s="1">
        <f>BILING!D48</f>
        <v>183310028</v>
      </c>
      <c r="B48" s="4">
        <f>BILING!E48</f>
        <v>3.0092592592592588E-3</v>
      </c>
      <c r="C48" s="21">
        <f t="shared" si="1"/>
        <v>1</v>
      </c>
      <c r="D48" s="21">
        <f t="shared" si="2"/>
        <v>260</v>
      </c>
      <c r="E48" s="21">
        <f t="shared" si="7"/>
        <v>7</v>
      </c>
      <c r="F48" s="21">
        <f t="shared" si="3"/>
        <v>0.30333333333333334</v>
      </c>
      <c r="G48" s="6">
        <f t="shared" si="4"/>
        <v>0.3</v>
      </c>
    </row>
    <row r="49" spans="1:7">
      <c r="A49" s="1">
        <f>BILING!D49</f>
        <v>1833127666</v>
      </c>
      <c r="B49" s="4">
        <f>BILING!E49</f>
        <v>3.6226851851851854E-3</v>
      </c>
      <c r="C49" s="21">
        <f t="shared" si="1"/>
        <v>1</v>
      </c>
      <c r="D49" s="21">
        <f t="shared" si="2"/>
        <v>313</v>
      </c>
      <c r="E49" s="21">
        <f t="shared" si="7"/>
        <v>7</v>
      </c>
      <c r="F49" s="21">
        <f t="shared" si="3"/>
        <v>0.36516666666666669</v>
      </c>
      <c r="G49" s="6">
        <f t="shared" si="4"/>
        <v>0.37</v>
      </c>
    </row>
    <row r="50" spans="1:7">
      <c r="A50" s="1">
        <f>BILING!D50</f>
        <v>327810445</v>
      </c>
      <c r="B50" s="4">
        <f>BILING!E50</f>
        <v>4.2824074074074075E-4</v>
      </c>
      <c r="C50" s="21">
        <f t="shared" si="1"/>
        <v>3</v>
      </c>
      <c r="D50" s="21">
        <f t="shared" si="2"/>
        <v>37</v>
      </c>
      <c r="E50" s="21">
        <f t="shared" si="7"/>
        <v>7</v>
      </c>
      <c r="F50" s="21">
        <f t="shared" si="3"/>
        <v>4.3166666666666673E-2</v>
      </c>
      <c r="G50" s="6">
        <f t="shared" si="4"/>
        <v>0.04</v>
      </c>
    </row>
    <row r="51" spans="1:7">
      <c r="A51" s="1">
        <f>BILING!D51</f>
        <v>183310059</v>
      </c>
      <c r="B51" s="4">
        <f>BILING!E51</f>
        <v>8.9120370370370362E-4</v>
      </c>
      <c r="C51" s="21">
        <f t="shared" si="1"/>
        <v>1</v>
      </c>
      <c r="D51" s="21">
        <f t="shared" si="2"/>
        <v>77</v>
      </c>
      <c r="E51" s="21">
        <f t="shared" si="7"/>
        <v>7</v>
      </c>
      <c r="F51" s="21">
        <f t="shared" si="3"/>
        <v>8.9833333333333334E-2</v>
      </c>
      <c r="G51" s="6">
        <f t="shared" si="4"/>
        <v>0.09</v>
      </c>
    </row>
    <row r="52" spans="1:7">
      <c r="A52" s="1">
        <f>BILING!D52</f>
        <v>183310001</v>
      </c>
      <c r="B52" s="4">
        <f>BILING!E52</f>
        <v>1.7361111111111112E-4</v>
      </c>
      <c r="C52" s="21">
        <f t="shared" si="1"/>
        <v>1</v>
      </c>
      <c r="D52" s="21">
        <f t="shared" si="2"/>
        <v>15</v>
      </c>
      <c r="E52" s="21">
        <f t="shared" si="7"/>
        <v>7</v>
      </c>
      <c r="F52" s="21">
        <f t="shared" si="3"/>
        <v>1.7500000000000002E-2</v>
      </c>
      <c r="G52" s="6">
        <f t="shared" si="4"/>
        <v>0.02</v>
      </c>
    </row>
    <row r="53" spans="1:7">
      <c r="A53" s="1">
        <f>BILING!D53</f>
        <v>183310001</v>
      </c>
      <c r="B53" s="4">
        <f>BILING!E53</f>
        <v>4.6296296296296293E-4</v>
      </c>
      <c r="C53" s="21">
        <f t="shared" si="1"/>
        <v>1</v>
      </c>
      <c r="D53" s="21">
        <f t="shared" si="2"/>
        <v>40</v>
      </c>
      <c r="E53" s="21">
        <f t="shared" si="7"/>
        <v>7</v>
      </c>
      <c r="F53" s="21">
        <f t="shared" si="3"/>
        <v>4.6666666666666669E-2</v>
      </c>
      <c r="G53" s="6">
        <f t="shared" si="4"/>
        <v>0.05</v>
      </c>
    </row>
    <row r="54" spans="1:7">
      <c r="A54" s="1">
        <f>BILING!D54</f>
        <v>183310101</v>
      </c>
      <c r="B54" s="4">
        <f>BILING!E54</f>
        <v>1.1574074074074073E-3</v>
      </c>
      <c r="C54" s="21">
        <f t="shared" si="1"/>
        <v>1</v>
      </c>
      <c r="D54" s="21">
        <f t="shared" si="2"/>
        <v>99.999999999999986</v>
      </c>
      <c r="E54" s="21">
        <f t="shared" si="7"/>
        <v>7</v>
      </c>
      <c r="F54" s="21">
        <f t="shared" si="3"/>
        <v>0.11666666666666665</v>
      </c>
      <c r="G54" s="6">
        <f t="shared" si="4"/>
        <v>0.12</v>
      </c>
    </row>
    <row r="55" spans="1:7">
      <c r="A55" s="1">
        <f>BILING!D55</f>
        <v>183310670</v>
      </c>
      <c r="B55" s="4">
        <f>BILING!E55</f>
        <v>1.9097222222222222E-3</v>
      </c>
      <c r="C55" s="21">
        <f t="shared" si="1"/>
        <v>1</v>
      </c>
      <c r="D55" s="21">
        <f t="shared" si="2"/>
        <v>165</v>
      </c>
      <c r="E55" s="21">
        <f t="shared" si="7"/>
        <v>7</v>
      </c>
      <c r="F55" s="21">
        <f t="shared" si="3"/>
        <v>0.1925</v>
      </c>
      <c r="G55" s="6">
        <f t="shared" si="4"/>
        <v>0.19</v>
      </c>
    </row>
    <row r="56" spans="1:7">
      <c r="A56" s="1">
        <f>BILING!D56</f>
        <v>183518010</v>
      </c>
      <c r="B56" s="4">
        <f>BILING!E56</f>
        <v>8.7962962962962962E-4</v>
      </c>
      <c r="C56" s="21">
        <f t="shared" si="1"/>
        <v>1</v>
      </c>
      <c r="D56" s="21">
        <f t="shared" si="2"/>
        <v>76</v>
      </c>
      <c r="E56" s="21">
        <f t="shared" si="7"/>
        <v>7</v>
      </c>
      <c r="F56" s="21">
        <f t="shared" si="3"/>
        <v>8.8666666666666671E-2</v>
      </c>
      <c r="G56" s="6">
        <f t="shared" si="4"/>
        <v>0.09</v>
      </c>
    </row>
    <row r="57" spans="1:7">
      <c r="A57" s="1">
        <f>BILING!D57</f>
        <v>327810445</v>
      </c>
      <c r="B57" s="4">
        <f>BILING!E57</f>
        <v>8.449074074074075E-4</v>
      </c>
      <c r="C57" s="21">
        <f t="shared" si="1"/>
        <v>3</v>
      </c>
      <c r="D57" s="21">
        <f t="shared" si="2"/>
        <v>73</v>
      </c>
      <c r="E57" s="21">
        <f t="shared" si="7"/>
        <v>7</v>
      </c>
      <c r="F57" s="21">
        <f t="shared" si="3"/>
        <v>8.5166666666666668E-2</v>
      </c>
      <c r="G57" s="6">
        <f t="shared" si="4"/>
        <v>0.09</v>
      </c>
    </row>
    <row r="58" spans="1:7">
      <c r="A58" s="1">
        <f>BILING!D58</f>
        <v>323766777</v>
      </c>
      <c r="B58" s="4">
        <f>BILING!E58</f>
        <v>1.2847222222222223E-3</v>
      </c>
      <c r="C58" s="21">
        <f t="shared" si="1"/>
        <v>3</v>
      </c>
      <c r="D58" s="21">
        <f t="shared" si="2"/>
        <v>111</v>
      </c>
      <c r="E58" s="21">
        <f t="shared" si="7"/>
        <v>7</v>
      </c>
      <c r="F58" s="21">
        <f t="shared" si="3"/>
        <v>0.1295</v>
      </c>
      <c r="G58" s="6">
        <f t="shared" si="4"/>
        <v>0.13</v>
      </c>
    </row>
    <row r="59" spans="1:7">
      <c r="A59" s="1">
        <f>BILING!D59</f>
        <v>888850456</v>
      </c>
      <c r="B59" s="4">
        <f>BILING!E59</f>
        <v>9.8379629629629642E-4</v>
      </c>
      <c r="C59" s="21">
        <f t="shared" si="1"/>
        <v>8</v>
      </c>
      <c r="D59" s="21">
        <f t="shared" si="2"/>
        <v>85</v>
      </c>
      <c r="E59" s="21">
        <f t="shared" si="7"/>
        <v>26</v>
      </c>
      <c r="F59" s="21">
        <f t="shared" si="3"/>
        <v>0.36833333333333329</v>
      </c>
      <c r="G59" s="6">
        <f t="shared" si="4"/>
        <v>0.37</v>
      </c>
    </row>
    <row r="60" spans="1:7">
      <c r="A60" s="1">
        <f>BILING!D60</f>
        <v>183311629</v>
      </c>
      <c r="B60" s="4">
        <f>BILING!E60</f>
        <v>5.0925925925925921E-4</v>
      </c>
      <c r="C60" s="21">
        <f t="shared" si="1"/>
        <v>1</v>
      </c>
      <c r="D60" s="21">
        <f t="shared" si="2"/>
        <v>44</v>
      </c>
      <c r="E60" s="21">
        <f t="shared" si="7"/>
        <v>7</v>
      </c>
      <c r="F60" s="21">
        <f t="shared" si="3"/>
        <v>5.1333333333333335E-2</v>
      </c>
      <c r="G60" s="6">
        <f t="shared" si="4"/>
        <v>0.05</v>
      </c>
    </row>
    <row r="61" spans="1:7">
      <c r="A61" s="1">
        <f>BILING!D61</f>
        <v>183518010</v>
      </c>
      <c r="B61" s="4">
        <f>BILING!E61</f>
        <v>7.0254629629629634E-3</v>
      </c>
      <c r="C61" s="21">
        <f t="shared" si="1"/>
        <v>1</v>
      </c>
      <c r="D61" s="21">
        <f t="shared" si="2"/>
        <v>607</v>
      </c>
      <c r="E61" s="21">
        <f t="shared" si="7"/>
        <v>7</v>
      </c>
      <c r="F61" s="21">
        <f t="shared" si="3"/>
        <v>0.70816666666666672</v>
      </c>
      <c r="G61" s="6">
        <f t="shared" si="4"/>
        <v>0.71</v>
      </c>
    </row>
    <row r="62" spans="1:7">
      <c r="A62" s="1">
        <f>BILING!D62</f>
        <v>124240727</v>
      </c>
      <c r="B62" s="4">
        <f>BILING!E62</f>
        <v>3.2638888888888891E-3</v>
      </c>
      <c r="C62" s="21">
        <f t="shared" si="1"/>
        <v>1</v>
      </c>
      <c r="D62" s="21">
        <f t="shared" si="2"/>
        <v>282</v>
      </c>
      <c r="E62" s="21">
        <f t="shared" si="7"/>
        <v>7</v>
      </c>
      <c r="F62" s="21">
        <f t="shared" si="3"/>
        <v>0.32900000000000001</v>
      </c>
      <c r="G62" s="6">
        <f t="shared" si="4"/>
        <v>0.33</v>
      </c>
    </row>
    <row r="63" spans="1:7">
      <c r="A63" s="1">
        <f>BILING!D63</f>
        <v>523669320</v>
      </c>
      <c r="B63" s="4">
        <f>BILING!E63</f>
        <v>4.5949074074074078E-3</v>
      </c>
      <c r="C63" s="21">
        <f t="shared" si="1"/>
        <v>5</v>
      </c>
      <c r="D63" s="21">
        <f t="shared" si="2"/>
        <v>397</v>
      </c>
      <c r="E63" s="21">
        <f t="shared" si="7"/>
        <v>18</v>
      </c>
      <c r="F63" s="21">
        <f t="shared" si="3"/>
        <v>1.1910000000000001</v>
      </c>
      <c r="G63" s="6">
        <f t="shared" si="4"/>
        <v>1.19</v>
      </c>
    </row>
    <row r="64" spans="1:7">
      <c r="A64" s="1">
        <f>BILING!D64</f>
        <v>505249879</v>
      </c>
      <c r="B64" s="4">
        <f>BILING!E64</f>
        <v>3.9351851851851852E-4</v>
      </c>
      <c r="C64" s="21">
        <f t="shared" si="1"/>
        <v>5</v>
      </c>
      <c r="D64" s="21">
        <f t="shared" si="2"/>
        <v>34</v>
      </c>
      <c r="E64" s="21">
        <f t="shared" si="7"/>
        <v>18</v>
      </c>
      <c r="F64" s="21">
        <f t="shared" si="3"/>
        <v>0.10200000000000001</v>
      </c>
      <c r="G64" s="6">
        <f t="shared" si="4"/>
        <v>0.1</v>
      </c>
    </row>
    <row r="65" spans="1:7">
      <c r="A65" s="1">
        <f>BILING!D65</f>
        <v>183337829</v>
      </c>
      <c r="B65" s="4">
        <f>BILING!E65</f>
        <v>7.7546296296296304E-4</v>
      </c>
      <c r="C65" s="21">
        <f t="shared" si="1"/>
        <v>1</v>
      </c>
      <c r="D65" s="21">
        <f t="shared" si="2"/>
        <v>67</v>
      </c>
      <c r="E65" s="21">
        <f t="shared" si="7"/>
        <v>7</v>
      </c>
      <c r="F65" s="21">
        <f t="shared" si="3"/>
        <v>7.8166666666666676E-2</v>
      </c>
      <c r="G65" s="6">
        <f t="shared" si="4"/>
        <v>0.08</v>
      </c>
    </row>
    <row r="66" spans="1:7">
      <c r="A66" s="1">
        <f>BILING!D66</f>
        <v>604607471</v>
      </c>
      <c r="B66" s="4">
        <f>BILING!E66</f>
        <v>1.1458333333333333E-3</v>
      </c>
      <c r="C66" s="21">
        <f t="shared" si="1"/>
        <v>6</v>
      </c>
      <c r="D66" s="21">
        <f t="shared" si="2"/>
        <v>99</v>
      </c>
      <c r="E66" s="21">
        <f t="shared" ref="E66:E101" si="8">VLOOKUP(C66,$I$2:$J$9,2,)</f>
        <v>26</v>
      </c>
      <c r="F66" s="21">
        <f t="shared" si="3"/>
        <v>0.42899999999999999</v>
      </c>
      <c r="G66" s="6">
        <f t="shared" si="4"/>
        <v>0.43</v>
      </c>
    </row>
    <row r="67" spans="1:7">
      <c r="A67" s="1">
        <f>BILING!D67</f>
        <v>505249879</v>
      </c>
      <c r="B67" s="4">
        <f>BILING!E67</f>
        <v>1.5393518518518519E-3</v>
      </c>
      <c r="C67" s="21">
        <f t="shared" ref="C67:C101" si="9">VALUE(LEFT(A67))</f>
        <v>5</v>
      </c>
      <c r="D67" s="21">
        <f t="shared" ref="D67:D101" si="10">B67*3600*24</f>
        <v>133</v>
      </c>
      <c r="E67" s="21">
        <f t="shared" si="8"/>
        <v>18</v>
      </c>
      <c r="F67" s="21">
        <f t="shared" ref="F67:F101" si="11">E67/6000*D67</f>
        <v>0.39900000000000002</v>
      </c>
      <c r="G67" s="6">
        <f t="shared" ref="G67:G101" si="12">ROUND(F67,2)</f>
        <v>0.4</v>
      </c>
    </row>
    <row r="68" spans="1:7">
      <c r="A68" s="1">
        <f>BILING!D68</f>
        <v>183337825</v>
      </c>
      <c r="B68" s="4">
        <f>BILING!E68</f>
        <v>6.3657407407407402E-4</v>
      </c>
      <c r="C68" s="21">
        <f t="shared" si="9"/>
        <v>1</v>
      </c>
      <c r="D68" s="21">
        <f t="shared" si="10"/>
        <v>55</v>
      </c>
      <c r="E68" s="21">
        <f t="shared" si="8"/>
        <v>7</v>
      </c>
      <c r="F68" s="21">
        <f t="shared" si="11"/>
        <v>6.4166666666666677E-2</v>
      </c>
      <c r="G68" s="6">
        <f t="shared" si="12"/>
        <v>0.06</v>
      </c>
    </row>
    <row r="69" spans="1:7">
      <c r="A69" s="1">
        <f>BILING!D69</f>
        <v>183310642</v>
      </c>
      <c r="B69" s="4">
        <f>BILING!E69</f>
        <v>2.0254629629629629E-3</v>
      </c>
      <c r="C69" s="21">
        <f t="shared" si="9"/>
        <v>1</v>
      </c>
      <c r="D69" s="21">
        <f t="shared" si="10"/>
        <v>175</v>
      </c>
      <c r="E69" s="21">
        <f t="shared" si="8"/>
        <v>7</v>
      </c>
      <c r="F69" s="21">
        <f t="shared" si="11"/>
        <v>0.20416666666666669</v>
      </c>
      <c r="G69" s="6">
        <f t="shared" si="12"/>
        <v>0.2</v>
      </c>
    </row>
    <row r="70" spans="1:7">
      <c r="A70" s="1">
        <f>BILING!D70</f>
        <v>183375826823</v>
      </c>
      <c r="B70" s="4">
        <f>BILING!E70</f>
        <v>4.2592592592592595E-3</v>
      </c>
      <c r="C70" s="21">
        <f t="shared" si="9"/>
        <v>1</v>
      </c>
      <c r="D70" s="21">
        <f t="shared" si="10"/>
        <v>368</v>
      </c>
      <c r="E70" s="21">
        <f t="shared" si="8"/>
        <v>7</v>
      </c>
      <c r="F70" s="21">
        <f t="shared" si="11"/>
        <v>0.42933333333333334</v>
      </c>
      <c r="G70" s="6">
        <f t="shared" si="12"/>
        <v>0.43</v>
      </c>
    </row>
    <row r="71" spans="1:7">
      <c r="A71" s="1">
        <f>BILING!D71</f>
        <v>183310062</v>
      </c>
      <c r="B71" s="4">
        <f>BILING!E71</f>
        <v>9.0277777777777784E-4</v>
      </c>
      <c r="C71" s="21">
        <f t="shared" si="9"/>
        <v>1</v>
      </c>
      <c r="D71" s="21">
        <f t="shared" si="10"/>
        <v>78.000000000000014</v>
      </c>
      <c r="E71" s="21">
        <f t="shared" si="8"/>
        <v>7</v>
      </c>
      <c r="F71" s="21">
        <f t="shared" si="11"/>
        <v>9.1000000000000025E-2</v>
      </c>
      <c r="G71" s="6">
        <f t="shared" si="12"/>
        <v>0.09</v>
      </c>
    </row>
    <row r="72" spans="1:7">
      <c r="A72" s="1">
        <f>BILING!D72</f>
        <v>183310312</v>
      </c>
      <c r="B72" s="4">
        <f>BILING!E72</f>
        <v>4.2708333333333339E-3</v>
      </c>
      <c r="C72" s="21">
        <f t="shared" si="9"/>
        <v>1</v>
      </c>
      <c r="D72" s="21">
        <f t="shared" si="10"/>
        <v>369.00000000000006</v>
      </c>
      <c r="E72" s="21">
        <f t="shared" si="8"/>
        <v>7</v>
      </c>
      <c r="F72" s="21">
        <f t="shared" si="11"/>
        <v>0.4305000000000001</v>
      </c>
      <c r="G72" s="6">
        <f t="shared" si="12"/>
        <v>0.43</v>
      </c>
    </row>
    <row r="73" spans="1:7">
      <c r="A73" s="1">
        <f>BILING!D73</f>
        <v>183310659</v>
      </c>
      <c r="B73" s="4">
        <f>BILING!E73</f>
        <v>1.8402777777777777E-3</v>
      </c>
      <c r="C73" s="21">
        <f t="shared" si="9"/>
        <v>1</v>
      </c>
      <c r="D73" s="21">
        <f t="shared" si="10"/>
        <v>159</v>
      </c>
      <c r="E73" s="21">
        <f t="shared" si="8"/>
        <v>7</v>
      </c>
      <c r="F73" s="21">
        <f t="shared" si="11"/>
        <v>0.18550000000000003</v>
      </c>
      <c r="G73" s="6">
        <f t="shared" si="12"/>
        <v>0.19</v>
      </c>
    </row>
    <row r="74" spans="1:7">
      <c r="A74" s="1">
        <f>BILING!D74</f>
        <v>183310028</v>
      </c>
      <c r="B74" s="4">
        <f>BILING!E74</f>
        <v>7.9861111111111105E-4</v>
      </c>
      <c r="C74" s="21">
        <f t="shared" si="9"/>
        <v>1</v>
      </c>
      <c r="D74" s="21">
        <f t="shared" si="10"/>
        <v>69</v>
      </c>
      <c r="E74" s="21">
        <f t="shared" si="8"/>
        <v>7</v>
      </c>
      <c r="F74" s="21">
        <f t="shared" si="11"/>
        <v>8.0500000000000002E-2</v>
      </c>
      <c r="G74" s="6">
        <f t="shared" si="12"/>
        <v>0.08</v>
      </c>
    </row>
    <row r="75" spans="1:7">
      <c r="A75" s="1">
        <f>BILING!D75</f>
        <v>608212822</v>
      </c>
      <c r="B75" s="4">
        <f>BILING!E75</f>
        <v>2.2222222222222222E-3</v>
      </c>
      <c r="C75" s="21">
        <f t="shared" si="9"/>
        <v>6</v>
      </c>
      <c r="D75" s="21">
        <f t="shared" si="10"/>
        <v>192</v>
      </c>
      <c r="E75" s="21">
        <f t="shared" si="8"/>
        <v>26</v>
      </c>
      <c r="F75" s="21">
        <f t="shared" si="11"/>
        <v>0.83199999999999996</v>
      </c>
      <c r="G75" s="6">
        <f t="shared" si="12"/>
        <v>0.83</v>
      </c>
    </row>
    <row r="76" spans="1:7">
      <c r="A76" s="1">
        <f>BILING!D76</f>
        <v>183310059</v>
      </c>
      <c r="B76" s="4">
        <f>BILING!E76</f>
        <v>1.6435185185185183E-3</v>
      </c>
      <c r="C76" s="21">
        <f t="shared" si="9"/>
        <v>1</v>
      </c>
      <c r="D76" s="21">
        <f t="shared" si="10"/>
        <v>142</v>
      </c>
      <c r="E76" s="21">
        <f t="shared" si="8"/>
        <v>7</v>
      </c>
      <c r="F76" s="21">
        <f t="shared" si="11"/>
        <v>0.16566666666666668</v>
      </c>
      <c r="G76" s="6">
        <f t="shared" si="12"/>
        <v>0.17</v>
      </c>
    </row>
    <row r="77" spans="1:7">
      <c r="A77" s="1">
        <f>BILING!D77</f>
        <v>183310492</v>
      </c>
      <c r="B77" s="4">
        <f>BILING!E77</f>
        <v>2.2916666666666667E-3</v>
      </c>
      <c r="C77" s="21">
        <f t="shared" si="9"/>
        <v>1</v>
      </c>
      <c r="D77" s="21">
        <f t="shared" si="10"/>
        <v>198</v>
      </c>
      <c r="E77" s="21">
        <f t="shared" si="8"/>
        <v>7</v>
      </c>
      <c r="F77" s="21">
        <f t="shared" si="11"/>
        <v>0.23100000000000001</v>
      </c>
      <c r="G77" s="6">
        <f t="shared" si="12"/>
        <v>0.23</v>
      </c>
    </row>
    <row r="78" spans="1:7">
      <c r="A78" s="1">
        <f>BILING!D78</f>
        <v>183310500</v>
      </c>
      <c r="B78" s="4">
        <f>BILING!E78</f>
        <v>6.134259259259259E-4</v>
      </c>
      <c r="C78" s="21">
        <f t="shared" si="9"/>
        <v>1</v>
      </c>
      <c r="D78" s="21">
        <f t="shared" si="10"/>
        <v>52.999999999999993</v>
      </c>
      <c r="E78" s="21">
        <f t="shared" si="8"/>
        <v>7</v>
      </c>
      <c r="F78" s="21">
        <f t="shared" si="11"/>
        <v>6.183333333333333E-2</v>
      </c>
      <c r="G78" s="6">
        <f t="shared" si="12"/>
        <v>0.06</v>
      </c>
    </row>
    <row r="79" spans="1:7">
      <c r="A79" s="1">
        <f>BILING!D79</f>
        <v>183310101</v>
      </c>
      <c r="B79" s="4">
        <f>BILING!E79</f>
        <v>3.0092592592592595E-4</v>
      </c>
      <c r="C79" s="21">
        <f t="shared" si="9"/>
        <v>1</v>
      </c>
      <c r="D79" s="21">
        <f t="shared" si="10"/>
        <v>26.000000000000004</v>
      </c>
      <c r="E79" s="21">
        <f t="shared" si="8"/>
        <v>7</v>
      </c>
      <c r="F79" s="21">
        <f t="shared" si="11"/>
        <v>3.0333333333333341E-2</v>
      </c>
      <c r="G79" s="6">
        <f t="shared" si="12"/>
        <v>0.03</v>
      </c>
    </row>
    <row r="80" spans="1:7">
      <c r="A80" s="1">
        <f>BILING!D80</f>
        <v>183310028</v>
      </c>
      <c r="B80" s="4">
        <f>BILING!E80</f>
        <v>2.6620370370370372E-4</v>
      </c>
      <c r="C80" s="21">
        <f t="shared" si="9"/>
        <v>1</v>
      </c>
      <c r="D80" s="21">
        <f t="shared" si="10"/>
        <v>23</v>
      </c>
      <c r="E80" s="21">
        <f t="shared" si="8"/>
        <v>7</v>
      </c>
      <c r="F80" s="21">
        <f t="shared" si="11"/>
        <v>2.6833333333333334E-2</v>
      </c>
      <c r="G80" s="6">
        <f t="shared" si="12"/>
        <v>0.03</v>
      </c>
    </row>
    <row r="81" spans="1:7">
      <c r="A81" s="1">
        <f>BILING!D81</f>
        <v>183311366</v>
      </c>
      <c r="B81" s="4">
        <f>BILING!E81</f>
        <v>3.3564814814814812E-4</v>
      </c>
      <c r="C81" s="21">
        <f t="shared" si="9"/>
        <v>1</v>
      </c>
      <c r="D81" s="21">
        <f t="shared" si="10"/>
        <v>29</v>
      </c>
      <c r="E81" s="21">
        <f t="shared" si="8"/>
        <v>7</v>
      </c>
      <c r="F81" s="21">
        <f t="shared" si="11"/>
        <v>3.3833333333333333E-2</v>
      </c>
      <c r="G81" s="6">
        <f t="shared" si="12"/>
        <v>0.03</v>
      </c>
    </row>
    <row r="82" spans="1:7">
      <c r="A82" s="1">
        <f>BILING!D82</f>
        <v>183310101</v>
      </c>
      <c r="B82" s="4">
        <f>BILING!E82</f>
        <v>5.5555555555555556E-4</v>
      </c>
      <c r="C82" s="21">
        <f t="shared" si="9"/>
        <v>1</v>
      </c>
      <c r="D82" s="21">
        <f t="shared" si="10"/>
        <v>48</v>
      </c>
      <c r="E82" s="21">
        <f t="shared" si="8"/>
        <v>7</v>
      </c>
      <c r="F82" s="21">
        <f t="shared" si="11"/>
        <v>5.6000000000000008E-2</v>
      </c>
      <c r="G82" s="6">
        <f t="shared" si="12"/>
        <v>0.06</v>
      </c>
    </row>
    <row r="83" spans="1:7">
      <c r="A83" s="1">
        <f>BILING!D83</f>
        <v>183310312</v>
      </c>
      <c r="B83" s="4">
        <f>BILING!E83</f>
        <v>1.4814814814814814E-3</v>
      </c>
      <c r="C83" s="21">
        <f t="shared" si="9"/>
        <v>1</v>
      </c>
      <c r="D83" s="21">
        <f t="shared" si="10"/>
        <v>128</v>
      </c>
      <c r="E83" s="21">
        <f t="shared" si="8"/>
        <v>7</v>
      </c>
      <c r="F83" s="21">
        <f t="shared" si="11"/>
        <v>0.14933333333333335</v>
      </c>
      <c r="G83" s="6">
        <f t="shared" si="12"/>
        <v>0.15</v>
      </c>
    </row>
    <row r="84" spans="1:7">
      <c r="A84" s="1">
        <f>BILING!D84</f>
        <v>183311366</v>
      </c>
      <c r="B84" s="4">
        <f>BILING!E84</f>
        <v>6.9444444444444447E-4</v>
      </c>
      <c r="C84" s="21">
        <f t="shared" si="9"/>
        <v>1</v>
      </c>
      <c r="D84" s="21">
        <f t="shared" si="10"/>
        <v>60</v>
      </c>
      <c r="E84" s="21">
        <f t="shared" si="8"/>
        <v>7</v>
      </c>
      <c r="F84" s="21">
        <f t="shared" si="11"/>
        <v>7.0000000000000007E-2</v>
      </c>
      <c r="G84" s="6">
        <f t="shared" si="12"/>
        <v>7.0000000000000007E-2</v>
      </c>
    </row>
    <row r="85" spans="1:7">
      <c r="A85" s="1">
        <f>BILING!D85</f>
        <v>183311366</v>
      </c>
      <c r="B85" s="4">
        <f>BILING!E85</f>
        <v>4.6296296296296293E-4</v>
      </c>
      <c r="C85" s="21">
        <f t="shared" si="9"/>
        <v>1</v>
      </c>
      <c r="D85" s="21">
        <f t="shared" si="10"/>
        <v>40</v>
      </c>
      <c r="E85" s="21">
        <f t="shared" si="8"/>
        <v>7</v>
      </c>
      <c r="F85" s="21">
        <f t="shared" si="11"/>
        <v>4.6666666666666669E-2</v>
      </c>
      <c r="G85" s="6">
        <f t="shared" si="12"/>
        <v>0.05</v>
      </c>
    </row>
    <row r="86" spans="1:7">
      <c r="A86" s="1">
        <f>BILING!D86</f>
        <v>183311366</v>
      </c>
      <c r="B86" s="4">
        <f>BILING!E86</f>
        <v>4.3981481481481481E-4</v>
      </c>
      <c r="C86" s="21">
        <f t="shared" si="9"/>
        <v>1</v>
      </c>
      <c r="D86" s="21">
        <f t="shared" si="10"/>
        <v>38</v>
      </c>
      <c r="E86" s="21">
        <f t="shared" si="8"/>
        <v>7</v>
      </c>
      <c r="F86" s="21">
        <f t="shared" si="11"/>
        <v>4.4333333333333336E-2</v>
      </c>
      <c r="G86" s="6">
        <f t="shared" si="12"/>
        <v>0.04</v>
      </c>
    </row>
    <row r="87" spans="1:7">
      <c r="A87" s="1">
        <f>BILING!D87</f>
        <v>323766777</v>
      </c>
      <c r="B87" s="4">
        <f>BILING!E87</f>
        <v>4.1666666666666669E-4</v>
      </c>
      <c r="C87" s="21">
        <f t="shared" si="9"/>
        <v>3</v>
      </c>
      <c r="D87" s="21">
        <f t="shared" si="10"/>
        <v>36</v>
      </c>
      <c r="E87" s="21">
        <f t="shared" si="8"/>
        <v>7</v>
      </c>
      <c r="F87" s="21">
        <f t="shared" si="11"/>
        <v>4.2000000000000003E-2</v>
      </c>
      <c r="G87" s="6">
        <f t="shared" si="12"/>
        <v>0.04</v>
      </c>
    </row>
    <row r="88" spans="1:7">
      <c r="A88" s="1">
        <f>BILING!D88</f>
        <v>183311366</v>
      </c>
      <c r="B88" s="4">
        <f>BILING!E88</f>
        <v>3.7037037037037034E-3</v>
      </c>
      <c r="C88" s="21">
        <f t="shared" si="9"/>
        <v>1</v>
      </c>
      <c r="D88" s="21">
        <f t="shared" si="10"/>
        <v>320</v>
      </c>
      <c r="E88" s="21">
        <f t="shared" si="8"/>
        <v>7</v>
      </c>
      <c r="F88" s="21">
        <f t="shared" si="11"/>
        <v>0.37333333333333335</v>
      </c>
      <c r="G88" s="6">
        <f t="shared" si="12"/>
        <v>0.37</v>
      </c>
    </row>
    <row r="89" spans="1:7">
      <c r="A89" s="1">
        <f>BILING!D89</f>
        <v>517909244</v>
      </c>
      <c r="B89" s="4">
        <f>BILING!E89</f>
        <v>1.25E-3</v>
      </c>
      <c r="C89" s="21">
        <f t="shared" si="9"/>
        <v>5</v>
      </c>
      <c r="D89" s="21">
        <f t="shared" si="10"/>
        <v>108</v>
      </c>
      <c r="E89" s="21">
        <f t="shared" si="8"/>
        <v>18</v>
      </c>
      <c r="F89" s="21">
        <f t="shared" si="11"/>
        <v>0.32400000000000001</v>
      </c>
      <c r="G89" s="6">
        <f t="shared" si="12"/>
        <v>0.32</v>
      </c>
    </row>
    <row r="90" spans="1:7">
      <c r="A90" s="1">
        <f>BILING!D90</f>
        <v>183310062</v>
      </c>
      <c r="B90" s="4">
        <f>BILING!E90</f>
        <v>2.3495370370370371E-3</v>
      </c>
      <c r="C90" s="21">
        <f t="shared" si="9"/>
        <v>1</v>
      </c>
      <c r="D90" s="21">
        <f t="shared" si="10"/>
        <v>203</v>
      </c>
      <c r="E90" s="21">
        <f t="shared" si="8"/>
        <v>7</v>
      </c>
      <c r="F90" s="21">
        <f t="shared" si="11"/>
        <v>0.23683333333333334</v>
      </c>
      <c r="G90" s="6">
        <f t="shared" si="12"/>
        <v>0.24</v>
      </c>
    </row>
    <row r="91" spans="1:7">
      <c r="A91" s="1">
        <f>BILING!D91</f>
        <v>183312252</v>
      </c>
      <c r="B91" s="4">
        <f>BILING!E91</f>
        <v>4.3981481481481481E-4</v>
      </c>
      <c r="C91" s="21">
        <f t="shared" si="9"/>
        <v>1</v>
      </c>
      <c r="D91" s="21">
        <f t="shared" si="10"/>
        <v>38</v>
      </c>
      <c r="E91" s="21">
        <f t="shared" si="8"/>
        <v>7</v>
      </c>
      <c r="F91" s="21">
        <f t="shared" si="11"/>
        <v>4.4333333333333336E-2</v>
      </c>
      <c r="G91" s="6">
        <f t="shared" si="12"/>
        <v>0.04</v>
      </c>
    </row>
    <row r="92" spans="1:7">
      <c r="A92" s="1">
        <f>BILING!D92</f>
        <v>1833127666</v>
      </c>
      <c r="B92" s="4">
        <f>BILING!E92</f>
        <v>1.3645833333333331E-2</v>
      </c>
      <c r="C92" s="21">
        <f t="shared" si="9"/>
        <v>1</v>
      </c>
      <c r="D92" s="21">
        <f t="shared" si="10"/>
        <v>1178.9999999999998</v>
      </c>
      <c r="E92" s="21">
        <f t="shared" si="8"/>
        <v>7</v>
      </c>
      <c r="F92" s="21">
        <f t="shared" si="11"/>
        <v>1.3754999999999999</v>
      </c>
      <c r="G92" s="6">
        <f t="shared" si="12"/>
        <v>1.38</v>
      </c>
    </row>
    <row r="93" spans="1:7">
      <c r="A93" s="1">
        <f>BILING!D93</f>
        <v>126332055121</v>
      </c>
      <c r="B93" s="4">
        <f>BILING!E93</f>
        <v>2.0833333333333335E-4</v>
      </c>
      <c r="C93" s="21">
        <f t="shared" si="9"/>
        <v>1</v>
      </c>
      <c r="D93" s="21">
        <f t="shared" si="10"/>
        <v>18</v>
      </c>
      <c r="E93" s="21">
        <f t="shared" si="8"/>
        <v>7</v>
      </c>
      <c r="F93" s="21">
        <f t="shared" si="11"/>
        <v>2.1000000000000001E-2</v>
      </c>
      <c r="G93" s="6">
        <f t="shared" si="12"/>
        <v>0.02</v>
      </c>
    </row>
    <row r="94" spans="1:7">
      <c r="A94" s="1">
        <f>BILING!D94</f>
        <v>126332055121</v>
      </c>
      <c r="B94" s="4">
        <f>BILING!E94</f>
        <v>1.9675925925925926E-4</v>
      </c>
      <c r="C94" s="21">
        <f t="shared" si="9"/>
        <v>1</v>
      </c>
      <c r="D94" s="21">
        <f t="shared" si="10"/>
        <v>17</v>
      </c>
      <c r="E94" s="21">
        <f t="shared" si="8"/>
        <v>7</v>
      </c>
      <c r="F94" s="21">
        <f t="shared" si="11"/>
        <v>1.9833333333333335E-2</v>
      </c>
      <c r="G94" s="6">
        <f t="shared" si="12"/>
        <v>0.02</v>
      </c>
    </row>
    <row r="95" spans="1:7">
      <c r="A95" s="1">
        <f>BILING!D95</f>
        <v>183315247</v>
      </c>
      <c r="B95" s="4">
        <f>BILING!E95</f>
        <v>2.3263888888888887E-3</v>
      </c>
      <c r="C95" s="21">
        <f t="shared" si="9"/>
        <v>1</v>
      </c>
      <c r="D95" s="21">
        <f t="shared" si="10"/>
        <v>201</v>
      </c>
      <c r="E95" s="21">
        <f t="shared" si="8"/>
        <v>7</v>
      </c>
      <c r="F95" s="21">
        <f t="shared" si="11"/>
        <v>0.23450000000000001</v>
      </c>
      <c r="G95" s="6">
        <f t="shared" si="12"/>
        <v>0.23</v>
      </c>
    </row>
    <row r="96" spans="1:7">
      <c r="A96" s="1">
        <f>BILING!D96</f>
        <v>183310417</v>
      </c>
      <c r="B96" s="4">
        <f>BILING!E96</f>
        <v>5.2083333333333333E-4</v>
      </c>
      <c r="C96" s="21">
        <f t="shared" si="9"/>
        <v>1</v>
      </c>
      <c r="D96" s="21">
        <f t="shared" si="10"/>
        <v>45</v>
      </c>
      <c r="E96" s="21">
        <f t="shared" si="8"/>
        <v>7</v>
      </c>
      <c r="F96" s="21">
        <f t="shared" si="11"/>
        <v>5.2500000000000005E-2</v>
      </c>
      <c r="G96" s="6">
        <f t="shared" si="12"/>
        <v>0.05</v>
      </c>
    </row>
    <row r="97" spans="1:7">
      <c r="A97" s="1">
        <f>BILING!D97</f>
        <v>661535431</v>
      </c>
      <c r="B97" s="4">
        <f>BILING!E97</f>
        <v>2.199074074074074E-4</v>
      </c>
      <c r="C97" s="21">
        <f t="shared" si="9"/>
        <v>6</v>
      </c>
      <c r="D97" s="21">
        <f t="shared" si="10"/>
        <v>19</v>
      </c>
      <c r="E97" s="21">
        <f t="shared" si="8"/>
        <v>26</v>
      </c>
      <c r="F97" s="21">
        <f t="shared" si="11"/>
        <v>8.2333333333333328E-2</v>
      </c>
      <c r="G97" s="6">
        <f t="shared" si="12"/>
        <v>0.08</v>
      </c>
    </row>
    <row r="98" spans="1:7">
      <c r="A98" s="1">
        <f>BILING!D98</f>
        <v>183310441</v>
      </c>
      <c r="B98" s="4">
        <f>BILING!E98</f>
        <v>5.6712962962962956E-4</v>
      </c>
      <c r="C98" s="21">
        <f t="shared" si="9"/>
        <v>1</v>
      </c>
      <c r="D98" s="21">
        <f t="shared" si="10"/>
        <v>49</v>
      </c>
      <c r="E98" s="21">
        <f t="shared" si="8"/>
        <v>7</v>
      </c>
      <c r="F98" s="21">
        <f t="shared" si="11"/>
        <v>5.7166666666666671E-2</v>
      </c>
      <c r="G98" s="6">
        <f t="shared" si="12"/>
        <v>0.06</v>
      </c>
    </row>
    <row r="99" spans="1:7">
      <c r="A99" s="1">
        <f>BILING!D99</f>
        <v>124190035</v>
      </c>
      <c r="B99" s="4">
        <f>BILING!E99</f>
        <v>1.7361111111111112E-4</v>
      </c>
      <c r="C99" s="21">
        <f t="shared" si="9"/>
        <v>1</v>
      </c>
      <c r="D99" s="21">
        <f t="shared" si="10"/>
        <v>15</v>
      </c>
      <c r="E99" s="21">
        <f t="shared" si="8"/>
        <v>7</v>
      </c>
      <c r="F99" s="21">
        <f t="shared" si="11"/>
        <v>1.7500000000000002E-2</v>
      </c>
      <c r="G99" s="6">
        <f t="shared" si="12"/>
        <v>0.02</v>
      </c>
    </row>
    <row r="100" spans="1:7">
      <c r="A100" s="1">
        <f>BILING!D100</f>
        <v>183310417218</v>
      </c>
      <c r="B100" s="4">
        <f>BILING!E100</f>
        <v>1.1574074074074073E-4</v>
      </c>
      <c r="C100" s="21">
        <f t="shared" si="9"/>
        <v>1</v>
      </c>
      <c r="D100" s="21">
        <f t="shared" si="10"/>
        <v>10</v>
      </c>
      <c r="E100" s="21">
        <f t="shared" si="8"/>
        <v>7</v>
      </c>
      <c r="F100" s="21">
        <f t="shared" si="11"/>
        <v>1.1666666666666667E-2</v>
      </c>
      <c r="G100" s="6">
        <f t="shared" si="12"/>
        <v>0.01</v>
      </c>
    </row>
    <row r="101" spans="1:7">
      <c r="A101" s="1">
        <f>BILING!D101</f>
        <v>183310059117</v>
      </c>
      <c r="B101" s="4">
        <f>BILING!E101</f>
        <v>2.199074074074074E-4</v>
      </c>
      <c r="C101" s="21">
        <f t="shared" si="9"/>
        <v>1</v>
      </c>
      <c r="D101" s="21">
        <f t="shared" si="10"/>
        <v>19</v>
      </c>
      <c r="E101" s="21">
        <f t="shared" si="8"/>
        <v>7</v>
      </c>
      <c r="F101" s="21">
        <f t="shared" si="11"/>
        <v>2.2166666666666668E-2</v>
      </c>
      <c r="G101" s="6">
        <f t="shared" si="12"/>
        <v>0.02</v>
      </c>
    </row>
  </sheetData>
  <mergeCells count="2">
    <mergeCell ref="J17:K17"/>
    <mergeCell ref="J18:K18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A3" sqref="A3"/>
    </sheetView>
  </sheetViews>
  <sheetFormatPr defaultRowHeight="14.25"/>
  <cols>
    <col min="1" max="1" width="22.5" customWidth="1"/>
    <col min="2" max="2" width="17.625" customWidth="1"/>
    <col min="3" max="3" width="24.875" customWidth="1"/>
  </cols>
  <sheetData>
    <row r="1" spans="1:3" s="20" customFormat="1" ht="37.5" customHeight="1">
      <c r="A1" s="24" t="s">
        <v>20</v>
      </c>
      <c r="B1" s="24" t="s">
        <v>19</v>
      </c>
      <c r="C1" s="24" t="s">
        <v>21</v>
      </c>
    </row>
    <row r="2" spans="1:3" s="20" customFormat="1" ht="17.25" customHeight="1">
      <c r="A2" s="29">
        <v>1</v>
      </c>
      <c r="B2" s="22" t="s">
        <v>13</v>
      </c>
      <c r="C2" s="29">
        <v>7</v>
      </c>
    </row>
    <row r="3" spans="1:3" s="20" customFormat="1" ht="17.25" customHeight="1">
      <c r="A3" s="29">
        <v>2</v>
      </c>
      <c r="B3" s="22" t="s">
        <v>13</v>
      </c>
      <c r="C3" s="29">
        <v>7</v>
      </c>
    </row>
    <row r="4" spans="1:3" s="20" customFormat="1" ht="17.25" customHeight="1">
      <c r="A4" s="29">
        <v>3</v>
      </c>
      <c r="B4" s="22" t="s">
        <v>13</v>
      </c>
      <c r="C4" s="29">
        <v>7</v>
      </c>
    </row>
    <row r="5" spans="1:3">
      <c r="A5" s="22">
        <v>4</v>
      </c>
      <c r="B5" s="22" t="s">
        <v>13</v>
      </c>
      <c r="C5" s="23">
        <v>7</v>
      </c>
    </row>
    <row r="6" spans="1:3">
      <c r="A6" s="22">
        <v>5</v>
      </c>
      <c r="B6" s="22" t="s">
        <v>7</v>
      </c>
      <c r="C6" s="23">
        <v>18</v>
      </c>
    </row>
    <row r="7" spans="1:3">
      <c r="A7" s="22">
        <v>6</v>
      </c>
      <c r="B7" s="22" t="s">
        <v>8</v>
      </c>
      <c r="C7" s="23">
        <v>26</v>
      </c>
    </row>
    <row r="8" spans="1:3">
      <c r="A8" s="22">
        <v>7</v>
      </c>
      <c r="B8" s="22" t="s">
        <v>9</v>
      </c>
      <c r="C8" s="23">
        <v>26</v>
      </c>
    </row>
    <row r="9" spans="1:3">
      <c r="A9" s="22">
        <v>8</v>
      </c>
      <c r="B9" s="22" t="s">
        <v>10</v>
      </c>
      <c r="C9" s="23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E4:F5"/>
  <sheetViews>
    <sheetView workbookViewId="0">
      <selection activeCell="B5" sqref="B5"/>
    </sheetView>
  </sheetViews>
  <sheetFormatPr defaultRowHeight="14.25"/>
  <cols>
    <col min="5" max="5" width="19.125" customWidth="1"/>
  </cols>
  <sheetData>
    <row r="4" spans="5:6" ht="15" thickBot="1">
      <c r="E4" t="s">
        <v>30</v>
      </c>
      <c r="F4" s="5">
        <f>SUM(BILING!E:E)</f>
        <v>0.14049768518518521</v>
      </c>
    </row>
    <row r="5" spans="5:6" ht="15.75" thickBot="1">
      <c r="E5" t="s">
        <v>31</v>
      </c>
      <c r="F5" s="30">
        <f>3600*HOUR(F4)+60*MINUTE(F4)+SECOND(F4)</f>
        <v>12139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1"/>
  <sheetViews>
    <sheetView workbookViewId="0"/>
  </sheetViews>
  <sheetFormatPr defaultRowHeight="14.25"/>
  <cols>
    <col min="1" max="1" width="19.625" style="4" customWidth="1"/>
    <col min="2" max="2" width="9" style="4"/>
    <col min="3" max="3" width="16.75" style="4" customWidth="1"/>
    <col min="5" max="5" width="13.375" customWidth="1"/>
  </cols>
  <sheetData>
    <row r="1" spans="1:6">
      <c r="A1" s="3" t="str">
        <f>BILING!D1</f>
        <v>Numer zewnętrzny</v>
      </c>
      <c r="B1" s="4" t="s">
        <v>37</v>
      </c>
      <c r="C1" s="4" t="s">
        <v>15</v>
      </c>
    </row>
    <row r="2" spans="1:6">
      <c r="A2" s="3">
        <f>BILING!D2</f>
        <v>183310541</v>
      </c>
      <c r="B2" s="4">
        <f>LEN(A2)</f>
        <v>9</v>
      </c>
      <c r="C2" s="4">
        <f>IF(B2&gt;9,1,0)</f>
        <v>0</v>
      </c>
    </row>
    <row r="3" spans="1:6">
      <c r="A3" s="3">
        <f>BILING!D3</f>
        <v>327810445</v>
      </c>
      <c r="B3" s="4">
        <f t="shared" ref="B3:B66" si="0">LEN(A3)</f>
        <v>9</v>
      </c>
      <c r="C3" s="4">
        <f t="shared" ref="C3:C66" si="1">IF(B3&gt;9,1,0)</f>
        <v>0</v>
      </c>
    </row>
    <row r="4" spans="1:6" ht="15" thickBot="1">
      <c r="A4" s="3">
        <f>BILING!D4</f>
        <v>183310101</v>
      </c>
      <c r="B4" s="4">
        <f t="shared" si="0"/>
        <v>9</v>
      </c>
      <c r="C4" s="4">
        <f t="shared" si="1"/>
        <v>0</v>
      </c>
    </row>
    <row r="5" spans="1:6" ht="15.75" thickBot="1">
      <c r="A5" s="3">
        <f>BILING!D5</f>
        <v>327810445</v>
      </c>
      <c r="B5" s="4">
        <f t="shared" si="0"/>
        <v>9</v>
      </c>
      <c r="C5" s="4">
        <f t="shared" si="1"/>
        <v>0</v>
      </c>
      <c r="E5" t="s">
        <v>32</v>
      </c>
      <c r="F5" s="31">
        <f>SUM(C:C)</f>
        <v>7</v>
      </c>
    </row>
    <row r="6" spans="1:6">
      <c r="A6" s="3">
        <f>BILING!D6</f>
        <v>507073865</v>
      </c>
      <c r="B6" s="4">
        <f t="shared" si="0"/>
        <v>9</v>
      </c>
      <c r="C6" s="4">
        <f t="shared" si="1"/>
        <v>0</v>
      </c>
    </row>
    <row r="7" spans="1:6">
      <c r="A7" s="3">
        <f>BILING!D7</f>
        <v>183310641</v>
      </c>
      <c r="B7" s="4">
        <f t="shared" si="0"/>
        <v>9</v>
      </c>
      <c r="C7" s="4">
        <f t="shared" si="1"/>
        <v>0</v>
      </c>
    </row>
    <row r="8" spans="1:6">
      <c r="A8" s="3">
        <f>BILING!D8</f>
        <v>514025588</v>
      </c>
      <c r="B8" s="4">
        <f t="shared" si="0"/>
        <v>9</v>
      </c>
      <c r="C8" s="4">
        <f t="shared" si="1"/>
        <v>0</v>
      </c>
    </row>
    <row r="9" spans="1:6">
      <c r="A9" s="3">
        <f>BILING!D9</f>
        <v>183518010</v>
      </c>
      <c r="B9" s="4">
        <f t="shared" si="0"/>
        <v>9</v>
      </c>
      <c r="C9" s="4">
        <f t="shared" si="1"/>
        <v>0</v>
      </c>
    </row>
    <row r="10" spans="1:6">
      <c r="A10" s="3">
        <f>BILING!D10</f>
        <v>183310001</v>
      </c>
      <c r="B10" s="4">
        <f t="shared" si="0"/>
        <v>9</v>
      </c>
      <c r="C10" s="4">
        <f t="shared" si="1"/>
        <v>0</v>
      </c>
    </row>
    <row r="11" spans="1:6">
      <c r="A11" s="3">
        <f>BILING!D11</f>
        <v>183310001</v>
      </c>
      <c r="B11" s="4">
        <f t="shared" si="0"/>
        <v>9</v>
      </c>
      <c r="C11" s="4">
        <f t="shared" si="1"/>
        <v>0</v>
      </c>
    </row>
    <row r="12" spans="1:6">
      <c r="A12" s="3">
        <f>BILING!D12</f>
        <v>183310101</v>
      </c>
      <c r="B12" s="4">
        <f t="shared" si="0"/>
        <v>9</v>
      </c>
      <c r="C12" s="4">
        <f t="shared" si="1"/>
        <v>0</v>
      </c>
    </row>
    <row r="13" spans="1:6">
      <c r="A13" s="3">
        <f>BILING!D13</f>
        <v>183310101</v>
      </c>
      <c r="B13" s="4">
        <f t="shared" si="0"/>
        <v>9</v>
      </c>
      <c r="C13" s="4">
        <f t="shared" si="1"/>
        <v>0</v>
      </c>
    </row>
    <row r="14" spans="1:6">
      <c r="A14" s="3">
        <f>BILING!D14</f>
        <v>183310001</v>
      </c>
      <c r="B14" s="4">
        <f t="shared" si="0"/>
        <v>9</v>
      </c>
      <c r="C14" s="4">
        <f t="shared" si="1"/>
        <v>0</v>
      </c>
    </row>
    <row r="15" spans="1:6">
      <c r="A15" s="3">
        <f>BILING!D15</f>
        <v>888238902</v>
      </c>
      <c r="B15" s="4">
        <f t="shared" si="0"/>
        <v>9</v>
      </c>
      <c r="C15" s="4">
        <f t="shared" si="1"/>
        <v>0</v>
      </c>
    </row>
    <row r="16" spans="1:6">
      <c r="A16" s="3">
        <f>BILING!D16</f>
        <v>888238902</v>
      </c>
      <c r="B16" s="4">
        <f t="shared" si="0"/>
        <v>9</v>
      </c>
      <c r="C16" s="4">
        <f t="shared" si="1"/>
        <v>0</v>
      </c>
    </row>
    <row r="17" spans="1:3">
      <c r="A17" s="3">
        <f>BILING!D17</f>
        <v>514148415</v>
      </c>
      <c r="B17" s="4">
        <f t="shared" si="0"/>
        <v>9</v>
      </c>
      <c r="C17" s="4">
        <f t="shared" si="1"/>
        <v>0</v>
      </c>
    </row>
    <row r="18" spans="1:3">
      <c r="A18" s="3">
        <f>BILING!D18</f>
        <v>662554911</v>
      </c>
      <c r="B18" s="4">
        <f t="shared" si="0"/>
        <v>9</v>
      </c>
      <c r="C18" s="4">
        <f t="shared" si="1"/>
        <v>0</v>
      </c>
    </row>
    <row r="19" spans="1:3">
      <c r="A19" s="3">
        <f>BILING!D19</f>
        <v>698318260</v>
      </c>
      <c r="B19" s="4">
        <f t="shared" si="0"/>
        <v>9</v>
      </c>
      <c r="C19" s="4">
        <f t="shared" si="1"/>
        <v>0</v>
      </c>
    </row>
    <row r="20" spans="1:3">
      <c r="A20" s="3">
        <f>BILING!D20</f>
        <v>788921333</v>
      </c>
      <c r="B20" s="4">
        <f t="shared" si="0"/>
        <v>9</v>
      </c>
      <c r="C20" s="4">
        <f t="shared" si="1"/>
        <v>0</v>
      </c>
    </row>
    <row r="21" spans="1:3">
      <c r="A21" s="3">
        <f>BILING!D21</f>
        <v>183310062</v>
      </c>
      <c r="B21" s="4">
        <f t="shared" si="0"/>
        <v>9</v>
      </c>
      <c r="C21" s="4">
        <f t="shared" si="1"/>
        <v>0</v>
      </c>
    </row>
    <row r="22" spans="1:3">
      <c r="A22" s="3">
        <f>BILING!D22</f>
        <v>518031750</v>
      </c>
      <c r="B22" s="4">
        <f t="shared" si="0"/>
        <v>9</v>
      </c>
      <c r="C22" s="4">
        <f t="shared" si="1"/>
        <v>0</v>
      </c>
    </row>
    <row r="23" spans="1:3">
      <c r="A23" s="3">
        <f>BILING!D23</f>
        <v>516085406</v>
      </c>
      <c r="B23" s="4">
        <f t="shared" si="0"/>
        <v>9</v>
      </c>
      <c r="C23" s="4">
        <f t="shared" si="1"/>
        <v>0</v>
      </c>
    </row>
    <row r="24" spans="1:3">
      <c r="A24" s="3">
        <f>BILING!D24</f>
        <v>183310641</v>
      </c>
      <c r="B24" s="4">
        <f t="shared" si="0"/>
        <v>9</v>
      </c>
      <c r="C24" s="4">
        <f t="shared" si="1"/>
        <v>0</v>
      </c>
    </row>
    <row r="25" spans="1:3">
      <c r="A25" s="3">
        <f>BILING!D25</f>
        <v>533884406</v>
      </c>
      <c r="B25" s="4">
        <f t="shared" si="0"/>
        <v>9</v>
      </c>
      <c r="C25" s="4">
        <f t="shared" si="1"/>
        <v>0</v>
      </c>
    </row>
    <row r="26" spans="1:3">
      <c r="A26" s="3">
        <f>BILING!D26</f>
        <v>602577376</v>
      </c>
      <c r="B26" s="4">
        <f t="shared" si="0"/>
        <v>9</v>
      </c>
      <c r="C26" s="4">
        <f t="shared" si="1"/>
        <v>0</v>
      </c>
    </row>
    <row r="27" spans="1:3">
      <c r="A27" s="3">
        <f>BILING!D27</f>
        <v>606284697</v>
      </c>
      <c r="B27" s="4">
        <f t="shared" si="0"/>
        <v>9</v>
      </c>
      <c r="C27" s="4">
        <f t="shared" si="1"/>
        <v>0</v>
      </c>
    </row>
    <row r="28" spans="1:3">
      <c r="A28" s="3">
        <f>BILING!D28</f>
        <v>183312766</v>
      </c>
      <c r="B28" s="4">
        <f t="shared" si="0"/>
        <v>9</v>
      </c>
      <c r="C28" s="4">
        <f t="shared" si="1"/>
        <v>0</v>
      </c>
    </row>
    <row r="29" spans="1:3">
      <c r="A29" s="3">
        <f>BILING!D29</f>
        <v>602507270</v>
      </c>
      <c r="B29" s="4">
        <f t="shared" si="0"/>
        <v>9</v>
      </c>
      <c r="C29" s="4">
        <f t="shared" si="1"/>
        <v>0</v>
      </c>
    </row>
    <row r="30" spans="1:3">
      <c r="A30" s="3">
        <f>BILING!D30</f>
        <v>183310001</v>
      </c>
      <c r="B30" s="4">
        <f t="shared" si="0"/>
        <v>9</v>
      </c>
      <c r="C30" s="4">
        <f t="shared" si="1"/>
        <v>0</v>
      </c>
    </row>
    <row r="31" spans="1:3">
      <c r="A31" s="3">
        <f>BILING!D31</f>
        <v>183310001</v>
      </c>
      <c r="B31" s="4">
        <f t="shared" si="0"/>
        <v>9</v>
      </c>
      <c r="C31" s="4">
        <f t="shared" si="1"/>
        <v>0</v>
      </c>
    </row>
    <row r="32" spans="1:3">
      <c r="A32" s="3">
        <f>BILING!D32</f>
        <v>787465423</v>
      </c>
      <c r="B32" s="4">
        <f t="shared" si="0"/>
        <v>9</v>
      </c>
      <c r="C32" s="4">
        <f t="shared" si="1"/>
        <v>0</v>
      </c>
    </row>
    <row r="33" spans="1:3">
      <c r="A33" s="3">
        <f>BILING!D33</f>
        <v>889794631</v>
      </c>
      <c r="B33" s="4">
        <f t="shared" si="0"/>
        <v>9</v>
      </c>
      <c r="C33" s="4">
        <f t="shared" si="1"/>
        <v>0</v>
      </c>
    </row>
    <row r="34" spans="1:3">
      <c r="A34" s="3">
        <f>BILING!D34</f>
        <v>606594729</v>
      </c>
      <c r="B34" s="4">
        <f t="shared" si="0"/>
        <v>9</v>
      </c>
      <c r="C34" s="4">
        <f t="shared" si="1"/>
        <v>0</v>
      </c>
    </row>
    <row r="35" spans="1:3">
      <c r="A35" s="3">
        <f>BILING!D35</f>
        <v>889794631</v>
      </c>
      <c r="B35" s="4">
        <f t="shared" si="0"/>
        <v>9</v>
      </c>
      <c r="C35" s="4">
        <f t="shared" si="1"/>
        <v>0</v>
      </c>
    </row>
    <row r="36" spans="1:3">
      <c r="A36" s="3">
        <f>BILING!D36</f>
        <v>602507270</v>
      </c>
      <c r="B36" s="4">
        <f t="shared" si="0"/>
        <v>9</v>
      </c>
      <c r="C36" s="4">
        <f t="shared" si="1"/>
        <v>0</v>
      </c>
    </row>
    <row r="37" spans="1:3">
      <c r="A37" s="3">
        <f>BILING!D37</f>
        <v>888850456</v>
      </c>
      <c r="B37" s="4">
        <f t="shared" si="0"/>
        <v>9</v>
      </c>
      <c r="C37" s="4">
        <f t="shared" si="1"/>
        <v>0</v>
      </c>
    </row>
    <row r="38" spans="1:3">
      <c r="A38" s="3">
        <f>BILING!D38</f>
        <v>183337827</v>
      </c>
      <c r="B38" s="4">
        <f t="shared" si="0"/>
        <v>9</v>
      </c>
      <c r="C38" s="4">
        <f t="shared" si="1"/>
        <v>0</v>
      </c>
    </row>
    <row r="39" spans="1:3">
      <c r="A39" s="3">
        <f>BILING!D39</f>
        <v>693316093</v>
      </c>
      <c r="B39" s="4">
        <f t="shared" si="0"/>
        <v>9</v>
      </c>
      <c r="C39" s="4">
        <f t="shared" si="1"/>
        <v>0</v>
      </c>
    </row>
    <row r="40" spans="1:3">
      <c r="A40" s="3">
        <f>BILING!D40</f>
        <v>698318260</v>
      </c>
      <c r="B40" s="4">
        <f t="shared" si="0"/>
        <v>9</v>
      </c>
      <c r="C40" s="4">
        <f t="shared" si="1"/>
        <v>0</v>
      </c>
    </row>
    <row r="41" spans="1:3">
      <c r="A41" s="3">
        <f>BILING!D41</f>
        <v>183310221</v>
      </c>
      <c r="B41" s="4">
        <f t="shared" si="0"/>
        <v>9</v>
      </c>
      <c r="C41" s="4">
        <f t="shared" si="1"/>
        <v>0</v>
      </c>
    </row>
    <row r="42" spans="1:3">
      <c r="A42" s="3">
        <f>BILING!D42</f>
        <v>183310101</v>
      </c>
      <c r="B42" s="4">
        <f t="shared" si="0"/>
        <v>9</v>
      </c>
      <c r="C42" s="4">
        <f t="shared" si="1"/>
        <v>0</v>
      </c>
    </row>
    <row r="43" spans="1:3">
      <c r="A43" s="3">
        <f>BILING!D43</f>
        <v>183310795</v>
      </c>
      <c r="B43" s="4">
        <f t="shared" si="0"/>
        <v>9</v>
      </c>
      <c r="C43" s="4">
        <f t="shared" si="1"/>
        <v>0</v>
      </c>
    </row>
    <row r="44" spans="1:3">
      <c r="A44" s="3">
        <f>BILING!D44</f>
        <v>183310062</v>
      </c>
      <c r="B44" s="4">
        <f t="shared" si="0"/>
        <v>9</v>
      </c>
      <c r="C44" s="4">
        <f t="shared" si="1"/>
        <v>0</v>
      </c>
    </row>
    <row r="45" spans="1:3">
      <c r="A45" s="3">
        <f>BILING!D45</f>
        <v>183310101</v>
      </c>
      <c r="B45" s="4">
        <f t="shared" si="0"/>
        <v>9</v>
      </c>
      <c r="C45" s="4">
        <f t="shared" si="1"/>
        <v>0</v>
      </c>
    </row>
    <row r="46" spans="1:3">
      <c r="A46" s="3">
        <f>BILING!D46</f>
        <v>602507270</v>
      </c>
      <c r="B46" s="4">
        <f t="shared" si="0"/>
        <v>9</v>
      </c>
      <c r="C46" s="4">
        <f t="shared" si="1"/>
        <v>0</v>
      </c>
    </row>
    <row r="47" spans="1:3">
      <c r="A47" s="3">
        <f>BILING!D47</f>
        <v>602507270</v>
      </c>
      <c r="B47" s="4">
        <f t="shared" si="0"/>
        <v>9</v>
      </c>
      <c r="C47" s="4">
        <f t="shared" si="1"/>
        <v>0</v>
      </c>
    </row>
    <row r="48" spans="1:3">
      <c r="A48" s="3">
        <f>BILING!D48</f>
        <v>183310028</v>
      </c>
      <c r="B48" s="4">
        <f t="shared" si="0"/>
        <v>9</v>
      </c>
      <c r="C48" s="4">
        <f t="shared" si="1"/>
        <v>0</v>
      </c>
    </row>
    <row r="49" spans="1:3">
      <c r="A49" s="3">
        <f>BILING!D49</f>
        <v>1833127666</v>
      </c>
      <c r="B49" s="4">
        <f t="shared" si="0"/>
        <v>10</v>
      </c>
      <c r="C49" s="4">
        <f t="shared" si="1"/>
        <v>1</v>
      </c>
    </row>
    <row r="50" spans="1:3">
      <c r="A50" s="3">
        <f>BILING!D50</f>
        <v>327810445</v>
      </c>
      <c r="B50" s="4">
        <f t="shared" si="0"/>
        <v>9</v>
      </c>
      <c r="C50" s="4">
        <f t="shared" si="1"/>
        <v>0</v>
      </c>
    </row>
    <row r="51" spans="1:3">
      <c r="A51" s="3">
        <f>BILING!D51</f>
        <v>183310059</v>
      </c>
      <c r="B51" s="4">
        <f t="shared" si="0"/>
        <v>9</v>
      </c>
      <c r="C51" s="4">
        <f t="shared" si="1"/>
        <v>0</v>
      </c>
    </row>
    <row r="52" spans="1:3">
      <c r="A52" s="3">
        <f>BILING!D52</f>
        <v>183310001</v>
      </c>
      <c r="B52" s="4">
        <f t="shared" si="0"/>
        <v>9</v>
      </c>
      <c r="C52" s="4">
        <f t="shared" si="1"/>
        <v>0</v>
      </c>
    </row>
    <row r="53" spans="1:3">
      <c r="A53" s="3">
        <f>BILING!D53</f>
        <v>183310001</v>
      </c>
      <c r="B53" s="4">
        <f t="shared" si="0"/>
        <v>9</v>
      </c>
      <c r="C53" s="4">
        <f t="shared" si="1"/>
        <v>0</v>
      </c>
    </row>
    <row r="54" spans="1:3">
      <c r="A54" s="3">
        <f>BILING!D54</f>
        <v>183310101</v>
      </c>
      <c r="B54" s="4">
        <f t="shared" si="0"/>
        <v>9</v>
      </c>
      <c r="C54" s="4">
        <f t="shared" si="1"/>
        <v>0</v>
      </c>
    </row>
    <row r="55" spans="1:3">
      <c r="A55" s="3">
        <f>BILING!D55</f>
        <v>183310670</v>
      </c>
      <c r="B55" s="4">
        <f t="shared" si="0"/>
        <v>9</v>
      </c>
      <c r="C55" s="4">
        <f t="shared" si="1"/>
        <v>0</v>
      </c>
    </row>
    <row r="56" spans="1:3">
      <c r="A56" s="3">
        <f>BILING!D56</f>
        <v>183518010</v>
      </c>
      <c r="B56" s="4">
        <f t="shared" si="0"/>
        <v>9</v>
      </c>
      <c r="C56" s="4">
        <f t="shared" si="1"/>
        <v>0</v>
      </c>
    </row>
    <row r="57" spans="1:3">
      <c r="A57" s="3">
        <f>BILING!D57</f>
        <v>327810445</v>
      </c>
      <c r="B57" s="4">
        <f t="shared" si="0"/>
        <v>9</v>
      </c>
      <c r="C57" s="4">
        <f t="shared" si="1"/>
        <v>0</v>
      </c>
    </row>
    <row r="58" spans="1:3">
      <c r="A58" s="3">
        <f>BILING!D58</f>
        <v>323766777</v>
      </c>
      <c r="B58" s="4">
        <f t="shared" si="0"/>
        <v>9</v>
      </c>
      <c r="C58" s="4">
        <f t="shared" si="1"/>
        <v>0</v>
      </c>
    </row>
    <row r="59" spans="1:3">
      <c r="A59" s="3">
        <f>BILING!D59</f>
        <v>888850456</v>
      </c>
      <c r="B59" s="4">
        <f t="shared" si="0"/>
        <v>9</v>
      </c>
      <c r="C59" s="4">
        <f t="shared" si="1"/>
        <v>0</v>
      </c>
    </row>
    <row r="60" spans="1:3">
      <c r="A60" s="3">
        <f>BILING!D60</f>
        <v>183311629</v>
      </c>
      <c r="B60" s="4">
        <f t="shared" si="0"/>
        <v>9</v>
      </c>
      <c r="C60" s="4">
        <f t="shared" si="1"/>
        <v>0</v>
      </c>
    </row>
    <row r="61" spans="1:3">
      <c r="A61" s="3">
        <f>BILING!D61</f>
        <v>183518010</v>
      </c>
      <c r="B61" s="4">
        <f t="shared" si="0"/>
        <v>9</v>
      </c>
      <c r="C61" s="4">
        <f t="shared" si="1"/>
        <v>0</v>
      </c>
    </row>
    <row r="62" spans="1:3">
      <c r="A62" s="3">
        <f>BILING!D62</f>
        <v>124240727</v>
      </c>
      <c r="B62" s="4">
        <f t="shared" si="0"/>
        <v>9</v>
      </c>
      <c r="C62" s="4">
        <f t="shared" si="1"/>
        <v>0</v>
      </c>
    </row>
    <row r="63" spans="1:3">
      <c r="A63" s="3">
        <f>BILING!D63</f>
        <v>523669320</v>
      </c>
      <c r="B63" s="4">
        <f t="shared" si="0"/>
        <v>9</v>
      </c>
      <c r="C63" s="4">
        <f t="shared" si="1"/>
        <v>0</v>
      </c>
    </row>
    <row r="64" spans="1:3">
      <c r="A64" s="3">
        <f>BILING!D64</f>
        <v>505249879</v>
      </c>
      <c r="B64" s="4">
        <f t="shared" si="0"/>
        <v>9</v>
      </c>
      <c r="C64" s="4">
        <f t="shared" si="1"/>
        <v>0</v>
      </c>
    </row>
    <row r="65" spans="1:3">
      <c r="A65" s="3">
        <f>BILING!D65</f>
        <v>183337829</v>
      </c>
      <c r="B65" s="4">
        <f t="shared" si="0"/>
        <v>9</v>
      </c>
      <c r="C65" s="4">
        <f t="shared" si="1"/>
        <v>0</v>
      </c>
    </row>
    <row r="66" spans="1:3">
      <c r="A66" s="3">
        <f>BILING!D66</f>
        <v>604607471</v>
      </c>
      <c r="B66" s="4">
        <f t="shared" si="0"/>
        <v>9</v>
      </c>
      <c r="C66" s="4">
        <f t="shared" si="1"/>
        <v>0</v>
      </c>
    </row>
    <row r="67" spans="1:3">
      <c r="A67" s="3">
        <f>BILING!D67</f>
        <v>505249879</v>
      </c>
      <c r="B67" s="4">
        <f t="shared" ref="B67:B101" si="2">LEN(A67)</f>
        <v>9</v>
      </c>
      <c r="C67" s="4">
        <f t="shared" ref="C67:C101" si="3">IF(B67&gt;9,1,0)</f>
        <v>0</v>
      </c>
    </row>
    <row r="68" spans="1:3">
      <c r="A68" s="3">
        <f>BILING!D68</f>
        <v>183337825</v>
      </c>
      <c r="B68" s="4">
        <f t="shared" si="2"/>
        <v>9</v>
      </c>
      <c r="C68" s="4">
        <f t="shared" si="3"/>
        <v>0</v>
      </c>
    </row>
    <row r="69" spans="1:3">
      <c r="A69" s="3">
        <f>BILING!D69</f>
        <v>183310642</v>
      </c>
      <c r="B69" s="4">
        <f t="shared" si="2"/>
        <v>9</v>
      </c>
      <c r="C69" s="4">
        <f t="shared" si="3"/>
        <v>0</v>
      </c>
    </row>
    <row r="70" spans="1:3">
      <c r="A70" s="3">
        <f>BILING!D70</f>
        <v>183375826823</v>
      </c>
      <c r="B70" s="4">
        <f t="shared" si="2"/>
        <v>12</v>
      </c>
      <c r="C70" s="4">
        <f t="shared" si="3"/>
        <v>1</v>
      </c>
    </row>
    <row r="71" spans="1:3">
      <c r="A71" s="3">
        <f>BILING!D71</f>
        <v>183310062</v>
      </c>
      <c r="B71" s="4">
        <f t="shared" si="2"/>
        <v>9</v>
      </c>
      <c r="C71" s="4">
        <f t="shared" si="3"/>
        <v>0</v>
      </c>
    </row>
    <row r="72" spans="1:3">
      <c r="A72" s="3">
        <f>BILING!D72</f>
        <v>183310312</v>
      </c>
      <c r="B72" s="4">
        <f t="shared" si="2"/>
        <v>9</v>
      </c>
      <c r="C72" s="4">
        <f t="shared" si="3"/>
        <v>0</v>
      </c>
    </row>
    <row r="73" spans="1:3">
      <c r="A73" s="3">
        <f>BILING!D73</f>
        <v>183310659</v>
      </c>
      <c r="B73" s="4">
        <f t="shared" si="2"/>
        <v>9</v>
      </c>
      <c r="C73" s="4">
        <f t="shared" si="3"/>
        <v>0</v>
      </c>
    </row>
    <row r="74" spans="1:3">
      <c r="A74" s="3">
        <f>BILING!D74</f>
        <v>183310028</v>
      </c>
      <c r="B74" s="4">
        <f t="shared" si="2"/>
        <v>9</v>
      </c>
      <c r="C74" s="4">
        <f t="shared" si="3"/>
        <v>0</v>
      </c>
    </row>
    <row r="75" spans="1:3">
      <c r="A75" s="3">
        <f>BILING!D75</f>
        <v>608212822</v>
      </c>
      <c r="B75" s="4">
        <f t="shared" si="2"/>
        <v>9</v>
      </c>
      <c r="C75" s="4">
        <f t="shared" si="3"/>
        <v>0</v>
      </c>
    </row>
    <row r="76" spans="1:3">
      <c r="A76" s="3">
        <f>BILING!D76</f>
        <v>183310059</v>
      </c>
      <c r="B76" s="4">
        <f t="shared" si="2"/>
        <v>9</v>
      </c>
      <c r="C76" s="4">
        <f t="shared" si="3"/>
        <v>0</v>
      </c>
    </row>
    <row r="77" spans="1:3">
      <c r="A77" s="3">
        <f>BILING!D77</f>
        <v>183310492</v>
      </c>
      <c r="B77" s="4">
        <f t="shared" si="2"/>
        <v>9</v>
      </c>
      <c r="C77" s="4">
        <f t="shared" si="3"/>
        <v>0</v>
      </c>
    </row>
    <row r="78" spans="1:3">
      <c r="A78" s="3">
        <f>BILING!D78</f>
        <v>183310500</v>
      </c>
      <c r="B78" s="4">
        <f t="shared" si="2"/>
        <v>9</v>
      </c>
      <c r="C78" s="4">
        <f t="shared" si="3"/>
        <v>0</v>
      </c>
    </row>
    <row r="79" spans="1:3">
      <c r="A79" s="3">
        <f>BILING!D79</f>
        <v>183310101</v>
      </c>
      <c r="B79" s="4">
        <f t="shared" si="2"/>
        <v>9</v>
      </c>
      <c r="C79" s="4">
        <f t="shared" si="3"/>
        <v>0</v>
      </c>
    </row>
    <row r="80" spans="1:3">
      <c r="A80" s="3">
        <f>BILING!D80</f>
        <v>183310028</v>
      </c>
      <c r="B80" s="4">
        <f t="shared" si="2"/>
        <v>9</v>
      </c>
      <c r="C80" s="4">
        <f t="shared" si="3"/>
        <v>0</v>
      </c>
    </row>
    <row r="81" spans="1:3">
      <c r="A81" s="3">
        <f>BILING!D81</f>
        <v>183311366</v>
      </c>
      <c r="B81" s="4">
        <f t="shared" si="2"/>
        <v>9</v>
      </c>
      <c r="C81" s="4">
        <f t="shared" si="3"/>
        <v>0</v>
      </c>
    </row>
    <row r="82" spans="1:3">
      <c r="A82" s="3">
        <f>BILING!D82</f>
        <v>183310101</v>
      </c>
      <c r="B82" s="4">
        <f t="shared" si="2"/>
        <v>9</v>
      </c>
      <c r="C82" s="4">
        <f t="shared" si="3"/>
        <v>0</v>
      </c>
    </row>
    <row r="83" spans="1:3">
      <c r="A83" s="3">
        <f>BILING!D83</f>
        <v>183310312</v>
      </c>
      <c r="B83" s="4">
        <f t="shared" si="2"/>
        <v>9</v>
      </c>
      <c r="C83" s="4">
        <f t="shared" si="3"/>
        <v>0</v>
      </c>
    </row>
    <row r="84" spans="1:3">
      <c r="A84" s="3">
        <f>BILING!D84</f>
        <v>183311366</v>
      </c>
      <c r="B84" s="4">
        <f t="shared" si="2"/>
        <v>9</v>
      </c>
      <c r="C84" s="4">
        <f t="shared" si="3"/>
        <v>0</v>
      </c>
    </row>
    <row r="85" spans="1:3">
      <c r="A85" s="3">
        <f>BILING!D85</f>
        <v>183311366</v>
      </c>
      <c r="B85" s="4">
        <f t="shared" si="2"/>
        <v>9</v>
      </c>
      <c r="C85" s="4">
        <f t="shared" si="3"/>
        <v>0</v>
      </c>
    </row>
    <row r="86" spans="1:3">
      <c r="A86" s="3">
        <f>BILING!D86</f>
        <v>183311366</v>
      </c>
      <c r="B86" s="4">
        <f t="shared" si="2"/>
        <v>9</v>
      </c>
      <c r="C86" s="4">
        <f t="shared" si="3"/>
        <v>0</v>
      </c>
    </row>
    <row r="87" spans="1:3">
      <c r="A87" s="3">
        <f>BILING!D87</f>
        <v>323766777</v>
      </c>
      <c r="B87" s="4">
        <f t="shared" si="2"/>
        <v>9</v>
      </c>
      <c r="C87" s="4">
        <f t="shared" si="3"/>
        <v>0</v>
      </c>
    </row>
    <row r="88" spans="1:3">
      <c r="A88" s="3">
        <f>BILING!D88</f>
        <v>183311366</v>
      </c>
      <c r="B88" s="4">
        <f t="shared" si="2"/>
        <v>9</v>
      </c>
      <c r="C88" s="4">
        <f t="shared" si="3"/>
        <v>0</v>
      </c>
    </row>
    <row r="89" spans="1:3">
      <c r="A89" s="3">
        <f>BILING!D89</f>
        <v>517909244</v>
      </c>
      <c r="B89" s="4">
        <f t="shared" si="2"/>
        <v>9</v>
      </c>
      <c r="C89" s="4">
        <f t="shared" si="3"/>
        <v>0</v>
      </c>
    </row>
    <row r="90" spans="1:3">
      <c r="A90" s="3">
        <f>BILING!D90</f>
        <v>183310062</v>
      </c>
      <c r="B90" s="4">
        <f t="shared" si="2"/>
        <v>9</v>
      </c>
      <c r="C90" s="4">
        <f t="shared" si="3"/>
        <v>0</v>
      </c>
    </row>
    <row r="91" spans="1:3">
      <c r="A91" s="3">
        <f>BILING!D91</f>
        <v>183312252</v>
      </c>
      <c r="B91" s="4">
        <f t="shared" si="2"/>
        <v>9</v>
      </c>
      <c r="C91" s="4">
        <f t="shared" si="3"/>
        <v>0</v>
      </c>
    </row>
    <row r="92" spans="1:3">
      <c r="A92" s="3">
        <f>BILING!D92</f>
        <v>1833127666</v>
      </c>
      <c r="B92" s="4">
        <f t="shared" si="2"/>
        <v>10</v>
      </c>
      <c r="C92" s="4">
        <f t="shared" si="3"/>
        <v>1</v>
      </c>
    </row>
    <row r="93" spans="1:3">
      <c r="A93" s="3">
        <f>BILING!D93</f>
        <v>126332055121</v>
      </c>
      <c r="B93" s="4">
        <f t="shared" si="2"/>
        <v>12</v>
      </c>
      <c r="C93" s="4">
        <f t="shared" si="3"/>
        <v>1</v>
      </c>
    </row>
    <row r="94" spans="1:3">
      <c r="A94" s="3">
        <f>BILING!D94</f>
        <v>126332055121</v>
      </c>
      <c r="B94" s="4">
        <f t="shared" si="2"/>
        <v>12</v>
      </c>
      <c r="C94" s="4">
        <f t="shared" si="3"/>
        <v>1</v>
      </c>
    </row>
    <row r="95" spans="1:3">
      <c r="A95" s="3">
        <f>BILING!D95</f>
        <v>183315247</v>
      </c>
      <c r="B95" s="4">
        <f t="shared" si="2"/>
        <v>9</v>
      </c>
      <c r="C95" s="4">
        <f t="shared" si="3"/>
        <v>0</v>
      </c>
    </row>
    <row r="96" spans="1:3">
      <c r="A96" s="3">
        <f>BILING!D96</f>
        <v>183310417</v>
      </c>
      <c r="B96" s="4">
        <f t="shared" si="2"/>
        <v>9</v>
      </c>
      <c r="C96" s="4">
        <f t="shared" si="3"/>
        <v>0</v>
      </c>
    </row>
    <row r="97" spans="1:3">
      <c r="A97" s="3">
        <f>BILING!D97</f>
        <v>661535431</v>
      </c>
      <c r="B97" s="4">
        <f t="shared" si="2"/>
        <v>9</v>
      </c>
      <c r="C97" s="4">
        <f t="shared" si="3"/>
        <v>0</v>
      </c>
    </row>
    <row r="98" spans="1:3">
      <c r="A98" s="3">
        <f>BILING!D98</f>
        <v>183310441</v>
      </c>
      <c r="B98" s="4">
        <f t="shared" si="2"/>
        <v>9</v>
      </c>
      <c r="C98" s="4">
        <f t="shared" si="3"/>
        <v>0</v>
      </c>
    </row>
    <row r="99" spans="1:3">
      <c r="A99" s="3">
        <f>BILING!D99</f>
        <v>124190035</v>
      </c>
      <c r="B99" s="4">
        <f t="shared" si="2"/>
        <v>9</v>
      </c>
      <c r="C99" s="4">
        <f t="shared" si="3"/>
        <v>0</v>
      </c>
    </row>
    <row r="100" spans="1:3">
      <c r="A100" s="3">
        <f>BILING!D100</f>
        <v>183310417218</v>
      </c>
      <c r="B100" s="4">
        <f t="shared" si="2"/>
        <v>12</v>
      </c>
      <c r="C100" s="4">
        <f t="shared" si="3"/>
        <v>1</v>
      </c>
    </row>
    <row r="101" spans="1:3">
      <c r="A101" s="3">
        <f>BILING!D101</f>
        <v>183310059117</v>
      </c>
      <c r="B101" s="4">
        <f t="shared" si="2"/>
        <v>12</v>
      </c>
      <c r="C101" s="4">
        <f t="shared" si="3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1"/>
  <sheetViews>
    <sheetView workbookViewId="0"/>
  </sheetViews>
  <sheetFormatPr defaultRowHeight="14.25"/>
  <cols>
    <col min="1" max="1" width="21.25" style="4" customWidth="1"/>
    <col min="5" max="5" width="12.625" customWidth="1"/>
  </cols>
  <sheetData>
    <row r="1" spans="1:6">
      <c r="A1" s="4" t="str">
        <f>BILING!A1</f>
        <v>Linia międzymiastowa</v>
      </c>
    </row>
    <row r="2" spans="1:6">
      <c r="A2" s="4" t="str">
        <f>BILING!A2</f>
        <v>Analogowa 1</v>
      </c>
    </row>
    <row r="3" spans="1:6">
      <c r="A3" s="4" t="str">
        <f>BILING!A3</f>
        <v>Analogowa 2</v>
      </c>
    </row>
    <row r="4" spans="1:6" ht="15" thickBot="1">
      <c r="A4" s="4" t="str">
        <f>BILING!A4</f>
        <v>Analogowa 1</v>
      </c>
    </row>
    <row r="5" spans="1:6" ht="15.75" thickBot="1">
      <c r="A5" s="4" t="str">
        <f>BILING!A5</f>
        <v>Analogowa 2</v>
      </c>
      <c r="E5" t="s">
        <v>32</v>
      </c>
      <c r="F5" s="31">
        <f>COUNTIF(A:A,"Analogowa 1")</f>
        <v>45</v>
      </c>
    </row>
    <row r="6" spans="1:6">
      <c r="A6" s="4" t="str">
        <f>BILING!A6</f>
        <v>Analogowa 1</v>
      </c>
    </row>
    <row r="7" spans="1:6">
      <c r="A7" s="4" t="str">
        <f>BILING!A7</f>
        <v>Analogowa 2</v>
      </c>
    </row>
    <row r="8" spans="1:6">
      <c r="A8" s="4" t="str">
        <f>BILING!A8</f>
        <v>Analogowa 1</v>
      </c>
    </row>
    <row r="9" spans="1:6">
      <c r="A9" s="4" t="str">
        <f>BILING!A9</f>
        <v>Analogowa 1</v>
      </c>
    </row>
    <row r="10" spans="1:6">
      <c r="A10" s="4" t="str">
        <f>BILING!A10</f>
        <v>Analogowa 2</v>
      </c>
    </row>
    <row r="11" spans="1:6">
      <c r="A11" s="4" t="str">
        <f>BILING!A11</f>
        <v>Analogowa 1</v>
      </c>
    </row>
    <row r="12" spans="1:6">
      <c r="A12" s="4" t="str">
        <f>BILING!A12</f>
        <v>Analogowa 2</v>
      </c>
    </row>
    <row r="13" spans="1:6">
      <c r="A13" s="4" t="str">
        <f>BILING!A13</f>
        <v>Analogowa 1</v>
      </c>
    </row>
    <row r="14" spans="1:6">
      <c r="A14" s="4" t="str">
        <f>BILING!A14</f>
        <v>Analogowa 2</v>
      </c>
    </row>
    <row r="15" spans="1:6">
      <c r="A15" s="4" t="str">
        <f>BILING!A15</f>
        <v>Analogowa 1</v>
      </c>
    </row>
    <row r="16" spans="1:6">
      <c r="A16" s="4" t="str">
        <f>BILING!A16</f>
        <v>Analogowa 2</v>
      </c>
    </row>
    <row r="17" spans="1:1">
      <c r="A17" s="4" t="str">
        <f>BILING!A17</f>
        <v>Analogowa 1</v>
      </c>
    </row>
    <row r="18" spans="1:1">
      <c r="A18" s="4" t="str">
        <f>BILING!A18</f>
        <v>Analogowa 2</v>
      </c>
    </row>
    <row r="19" spans="1:1">
      <c r="A19" s="4" t="str">
        <f>BILING!A19</f>
        <v>Analogowa 1</v>
      </c>
    </row>
    <row r="20" spans="1:1">
      <c r="A20" s="4" t="str">
        <f>BILING!A20</f>
        <v>Analogowa 2</v>
      </c>
    </row>
    <row r="21" spans="1:1">
      <c r="A21" s="4" t="str">
        <f>BILING!A21</f>
        <v>Analogowa 2</v>
      </c>
    </row>
    <row r="22" spans="1:1">
      <c r="A22" s="4" t="str">
        <f>BILING!A22</f>
        <v>Analogowa 2</v>
      </c>
    </row>
    <row r="23" spans="1:1">
      <c r="A23" s="4" t="str">
        <f>BILING!A23</f>
        <v>Analogowa 1</v>
      </c>
    </row>
    <row r="24" spans="1:1">
      <c r="A24" s="4" t="str">
        <f>BILING!A24</f>
        <v>Analogowa 1</v>
      </c>
    </row>
    <row r="25" spans="1:1">
      <c r="A25" s="4" t="str">
        <f>BILING!A25</f>
        <v>Analogowa 2</v>
      </c>
    </row>
    <row r="26" spans="1:1">
      <c r="A26" s="4" t="str">
        <f>BILING!A26</f>
        <v>Analogowa 2</v>
      </c>
    </row>
    <row r="27" spans="1:1">
      <c r="A27" s="4" t="str">
        <f>BILING!A27</f>
        <v>Analogowa 2</v>
      </c>
    </row>
    <row r="28" spans="1:1">
      <c r="A28" s="4" t="str">
        <f>BILING!A28</f>
        <v>Analogowa 1</v>
      </c>
    </row>
    <row r="29" spans="1:1">
      <c r="A29" s="4" t="str">
        <f>BILING!A29</f>
        <v>Analogowa 2</v>
      </c>
    </row>
    <row r="30" spans="1:1">
      <c r="A30" s="4" t="str">
        <f>BILING!A30</f>
        <v>Analogowa 1</v>
      </c>
    </row>
    <row r="31" spans="1:1">
      <c r="A31" s="4" t="str">
        <f>BILING!A31</f>
        <v>Analogowa 2</v>
      </c>
    </row>
    <row r="32" spans="1:1">
      <c r="A32" s="4" t="str">
        <f>BILING!A32</f>
        <v>Analogowa 1</v>
      </c>
    </row>
    <row r="33" spans="1:1">
      <c r="A33" s="4" t="str">
        <f>BILING!A33</f>
        <v>Analogowa 2</v>
      </c>
    </row>
    <row r="34" spans="1:1">
      <c r="A34" s="4" t="str">
        <f>BILING!A34</f>
        <v>Analogowa 1</v>
      </c>
    </row>
    <row r="35" spans="1:1">
      <c r="A35" s="4" t="str">
        <f>BILING!A35</f>
        <v>Analogowa 2</v>
      </c>
    </row>
    <row r="36" spans="1:1">
      <c r="A36" s="4" t="str">
        <f>BILING!A36</f>
        <v>Analogowa 1</v>
      </c>
    </row>
    <row r="37" spans="1:1">
      <c r="A37" s="4" t="str">
        <f>BILING!A37</f>
        <v>Analogowa 2</v>
      </c>
    </row>
    <row r="38" spans="1:1">
      <c r="A38" s="4" t="str">
        <f>BILING!A38</f>
        <v>Analogowa 1</v>
      </c>
    </row>
    <row r="39" spans="1:1">
      <c r="A39" s="4" t="str">
        <f>BILING!A39</f>
        <v>Analogowa 2</v>
      </c>
    </row>
    <row r="40" spans="1:1">
      <c r="A40" s="4" t="str">
        <f>BILING!A40</f>
        <v>Analogowa 1</v>
      </c>
    </row>
    <row r="41" spans="1:1">
      <c r="A41" s="4" t="str">
        <f>BILING!A41</f>
        <v>Analogowa 2</v>
      </c>
    </row>
    <row r="42" spans="1:1">
      <c r="A42" s="4" t="str">
        <f>BILING!A42</f>
        <v>Analogowa 1</v>
      </c>
    </row>
    <row r="43" spans="1:1">
      <c r="A43" s="4" t="str">
        <f>BILING!A43</f>
        <v>Analogowa 2</v>
      </c>
    </row>
    <row r="44" spans="1:1">
      <c r="A44" s="4" t="str">
        <f>BILING!A44</f>
        <v>Analogowa 1</v>
      </c>
    </row>
    <row r="45" spans="1:1">
      <c r="A45" s="4" t="str">
        <f>BILING!A45</f>
        <v>Analogowa 2</v>
      </c>
    </row>
    <row r="46" spans="1:1">
      <c r="A46" s="4" t="str">
        <f>BILING!A46</f>
        <v>Analogowa 1</v>
      </c>
    </row>
    <row r="47" spans="1:1">
      <c r="A47" s="4" t="str">
        <f>BILING!A47</f>
        <v>Analogowa 2</v>
      </c>
    </row>
    <row r="48" spans="1:1">
      <c r="A48" s="4" t="str">
        <f>BILING!A48</f>
        <v>Analogowa 2</v>
      </c>
    </row>
    <row r="49" spans="1:1">
      <c r="A49" s="4" t="str">
        <f>BILING!A49</f>
        <v>Analogowa 2</v>
      </c>
    </row>
    <row r="50" spans="1:1">
      <c r="A50" s="4" t="str">
        <f>BILING!A50</f>
        <v>Analogowa 1</v>
      </c>
    </row>
    <row r="51" spans="1:1">
      <c r="A51" s="4" t="str">
        <f>BILING!A51</f>
        <v>Analogowa 2</v>
      </c>
    </row>
    <row r="52" spans="1:1">
      <c r="A52" s="4" t="str">
        <f>BILING!A52</f>
        <v>Analogowa 1</v>
      </c>
    </row>
    <row r="53" spans="1:1">
      <c r="A53" s="4" t="str">
        <f>BILING!A53</f>
        <v>Analogowa 2</v>
      </c>
    </row>
    <row r="54" spans="1:1">
      <c r="A54" s="4" t="str">
        <f>BILING!A54</f>
        <v>Analogowa 1</v>
      </c>
    </row>
    <row r="55" spans="1:1">
      <c r="A55" s="4" t="str">
        <f>BILING!A55</f>
        <v>Analogowa 2</v>
      </c>
    </row>
    <row r="56" spans="1:1">
      <c r="A56" s="4" t="str">
        <f>BILING!A56</f>
        <v>Analogowa 1</v>
      </c>
    </row>
    <row r="57" spans="1:1">
      <c r="A57" s="4" t="str">
        <f>BILING!A57</f>
        <v>Analogowa 2</v>
      </c>
    </row>
    <row r="58" spans="1:1">
      <c r="A58" s="4" t="str">
        <f>BILING!A58</f>
        <v>Analogowa 1</v>
      </c>
    </row>
    <row r="59" spans="1:1">
      <c r="A59" s="4" t="str">
        <f>BILING!A59</f>
        <v>Analogowa 2</v>
      </c>
    </row>
    <row r="60" spans="1:1">
      <c r="A60" s="4" t="str">
        <f>BILING!A60</f>
        <v>Analogowa 1</v>
      </c>
    </row>
    <row r="61" spans="1:1">
      <c r="A61" s="4" t="str">
        <f>BILING!A61</f>
        <v>Analogowa 2</v>
      </c>
    </row>
    <row r="62" spans="1:1">
      <c r="A62" s="4" t="str">
        <f>BILING!A62</f>
        <v>Analogowa 1</v>
      </c>
    </row>
    <row r="63" spans="1:1">
      <c r="A63" s="4" t="str">
        <f>BILING!A63</f>
        <v>Analogowa 1</v>
      </c>
    </row>
    <row r="64" spans="1:1">
      <c r="A64" s="4" t="str">
        <f>BILING!A64</f>
        <v>Analogowa 2</v>
      </c>
    </row>
    <row r="65" spans="1:1">
      <c r="A65" s="4" t="str">
        <f>BILING!A65</f>
        <v>Analogowa 2</v>
      </c>
    </row>
    <row r="66" spans="1:1">
      <c r="A66" s="4" t="str">
        <f>BILING!A66</f>
        <v>Analogowa 2</v>
      </c>
    </row>
    <row r="67" spans="1:1">
      <c r="A67" s="4" t="str">
        <f>BILING!A67</f>
        <v>Analogowa 1</v>
      </c>
    </row>
    <row r="68" spans="1:1">
      <c r="A68" s="4" t="str">
        <f>BILING!A68</f>
        <v>Analogowa 2</v>
      </c>
    </row>
    <row r="69" spans="1:1">
      <c r="A69" s="4" t="str">
        <f>BILING!A69</f>
        <v>Analogowa 2</v>
      </c>
    </row>
    <row r="70" spans="1:1">
      <c r="A70" s="4" t="str">
        <f>BILING!A70</f>
        <v>Analogowa 1</v>
      </c>
    </row>
    <row r="71" spans="1:1">
      <c r="A71" s="4" t="str">
        <f>BILING!A71</f>
        <v>Analogowa 1</v>
      </c>
    </row>
    <row r="72" spans="1:1">
      <c r="A72" s="4" t="str">
        <f>BILING!A72</f>
        <v>Analogowa 2</v>
      </c>
    </row>
    <row r="73" spans="1:1">
      <c r="A73" s="4" t="str">
        <f>BILING!A73</f>
        <v>Analogowa 1</v>
      </c>
    </row>
    <row r="74" spans="1:1">
      <c r="A74" s="4" t="str">
        <f>BILING!A74</f>
        <v>Analogowa 2</v>
      </c>
    </row>
    <row r="75" spans="1:1">
      <c r="A75" s="4" t="str">
        <f>BILING!A75</f>
        <v>Analogowa 2</v>
      </c>
    </row>
    <row r="76" spans="1:1">
      <c r="A76" s="4" t="str">
        <f>BILING!A76</f>
        <v>Analogowa 2</v>
      </c>
    </row>
    <row r="77" spans="1:1">
      <c r="A77" s="4" t="str">
        <f>BILING!A77</f>
        <v>Analogowa 1</v>
      </c>
    </row>
    <row r="78" spans="1:1">
      <c r="A78" s="4" t="str">
        <f>BILING!A78</f>
        <v>Analogowa 2</v>
      </c>
    </row>
    <row r="79" spans="1:1">
      <c r="A79" s="4" t="str">
        <f>BILING!A79</f>
        <v>Analogowa 2</v>
      </c>
    </row>
    <row r="80" spans="1:1">
      <c r="A80" s="4" t="str">
        <f>BILING!A80</f>
        <v>Analogowa 1</v>
      </c>
    </row>
    <row r="81" spans="1:1">
      <c r="A81" s="4" t="str">
        <f>BILING!A81</f>
        <v>Analogowa 2</v>
      </c>
    </row>
    <row r="82" spans="1:1">
      <c r="A82" s="4" t="str">
        <f>BILING!A82</f>
        <v>Analogowa 1</v>
      </c>
    </row>
    <row r="83" spans="1:1">
      <c r="A83" s="4" t="str">
        <f>BILING!A83</f>
        <v>Analogowa 2</v>
      </c>
    </row>
    <row r="84" spans="1:1">
      <c r="A84" s="4" t="str">
        <f>BILING!A84</f>
        <v>Analogowa 1</v>
      </c>
    </row>
    <row r="85" spans="1:1">
      <c r="A85" s="4" t="str">
        <f>BILING!A85</f>
        <v>Analogowa 2</v>
      </c>
    </row>
    <row r="86" spans="1:1">
      <c r="A86" s="4" t="str">
        <f>BILING!A86</f>
        <v>Analogowa 1</v>
      </c>
    </row>
    <row r="87" spans="1:1">
      <c r="A87" s="4" t="str">
        <f>BILING!A87</f>
        <v>Analogowa 2</v>
      </c>
    </row>
    <row r="88" spans="1:1">
      <c r="A88" s="4" t="str">
        <f>BILING!A88</f>
        <v>Analogowa 2</v>
      </c>
    </row>
    <row r="89" spans="1:1">
      <c r="A89" s="4" t="str">
        <f>BILING!A89</f>
        <v>Analogowa 2</v>
      </c>
    </row>
    <row r="90" spans="1:1">
      <c r="A90" s="4" t="str">
        <f>BILING!A90</f>
        <v>Analogowa 2</v>
      </c>
    </row>
    <row r="91" spans="1:1">
      <c r="A91" s="4" t="str">
        <f>BILING!A91</f>
        <v>Analogowa 1</v>
      </c>
    </row>
    <row r="92" spans="1:1">
      <c r="A92" s="4" t="str">
        <f>BILING!A92</f>
        <v>Analogowa 2</v>
      </c>
    </row>
    <row r="93" spans="1:1">
      <c r="A93" s="4" t="str">
        <f>BILING!A93</f>
        <v>Analogowa 1</v>
      </c>
    </row>
    <row r="94" spans="1:1">
      <c r="A94" s="4" t="str">
        <f>BILING!A94</f>
        <v>Analogowa 2</v>
      </c>
    </row>
    <row r="95" spans="1:1">
      <c r="A95" s="4" t="str">
        <f>BILING!A95</f>
        <v>Analogowa 1</v>
      </c>
    </row>
    <row r="96" spans="1:1">
      <c r="A96" s="4" t="str">
        <f>BILING!A96</f>
        <v>Analogowa 1</v>
      </c>
    </row>
    <row r="97" spans="1:1">
      <c r="A97" s="4" t="str">
        <f>BILING!A97</f>
        <v>Analogowa 2</v>
      </c>
    </row>
    <row r="98" spans="1:1">
      <c r="A98" s="4" t="str">
        <f>BILING!A98</f>
        <v>Analogowa 1</v>
      </c>
    </row>
    <row r="99" spans="1:1">
      <c r="A99" s="4" t="str">
        <f>BILING!A99</f>
        <v>Analogowa 1</v>
      </c>
    </row>
    <row r="100" spans="1:1">
      <c r="A100" s="4" t="str">
        <f>BILING!A100</f>
        <v>Analogowa 2</v>
      </c>
    </row>
    <row r="101" spans="1:1">
      <c r="A101" s="4" t="str">
        <f>BILING!A101</f>
        <v>Analogowa 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01"/>
  <sheetViews>
    <sheetView workbookViewId="0">
      <selection activeCell="B2" sqref="B2"/>
    </sheetView>
  </sheetViews>
  <sheetFormatPr defaultRowHeight="14.25"/>
  <cols>
    <col min="1" max="1" width="18.625" style="4" customWidth="1"/>
    <col min="2" max="2" width="20.5" style="17" customWidth="1"/>
    <col min="3" max="3" width="19.75" style="18" customWidth="1"/>
    <col min="4" max="4" width="9" style="4"/>
    <col min="5" max="5" width="13.875" customWidth="1"/>
  </cols>
  <sheetData>
    <row r="1" spans="1:6">
      <c r="A1" s="4" t="str">
        <f>BILING!B1</f>
        <v>Numer wewnętrzny</v>
      </c>
      <c r="B1" s="17" t="str">
        <f>BILING!E1</f>
        <v>Długość połączenia</v>
      </c>
      <c r="C1" s="18" t="s">
        <v>16</v>
      </c>
      <c r="D1" s="4" t="s">
        <v>17</v>
      </c>
    </row>
    <row r="2" spans="1:6">
      <c r="A2" s="4">
        <f>BILING!B2</f>
        <v>4</v>
      </c>
      <c r="B2" s="19">
        <f>BILING!E2</f>
        <v>1.9907407407407408E-3</v>
      </c>
      <c r="C2" s="18">
        <f>3600*HOUR(B2)+60*MINUTE(B2)+SECOND(B2)</f>
        <v>172</v>
      </c>
      <c r="D2" s="4">
        <f t="shared" ref="D2:D33" si="0">IF(AND(A2=2,C2&gt;60),1,0)</f>
        <v>0</v>
      </c>
    </row>
    <row r="3" spans="1:6">
      <c r="A3" s="4">
        <f>BILING!B3</f>
        <v>4</v>
      </c>
      <c r="B3" s="19">
        <f>BILING!E3</f>
        <v>2.199074074074074E-4</v>
      </c>
      <c r="C3" s="18">
        <f t="shared" ref="C3:C66" si="1">3600*HOUR(B3)+60*MINUTE(B3)+SECOND(B3)</f>
        <v>19</v>
      </c>
      <c r="D3" s="4">
        <f t="shared" si="0"/>
        <v>0</v>
      </c>
    </row>
    <row r="4" spans="1:6" ht="15" thickBot="1">
      <c r="A4" s="4">
        <f>BILING!B4</f>
        <v>2</v>
      </c>
      <c r="B4" s="19">
        <f>BILING!E4</f>
        <v>3.1250000000000001E-4</v>
      </c>
      <c r="C4" s="18">
        <f t="shared" si="1"/>
        <v>27</v>
      </c>
      <c r="D4" s="4">
        <f t="shared" si="0"/>
        <v>0</v>
      </c>
    </row>
    <row r="5" spans="1:6" ht="15.75" thickBot="1">
      <c r="A5" s="4">
        <f>BILING!B5</f>
        <v>4</v>
      </c>
      <c r="B5" s="19">
        <f>BILING!E5</f>
        <v>9.4907407407407408E-4</v>
      </c>
      <c r="C5" s="18">
        <f t="shared" si="1"/>
        <v>82</v>
      </c>
      <c r="D5" s="4">
        <f t="shared" si="0"/>
        <v>0</v>
      </c>
      <c r="E5" t="s">
        <v>32</v>
      </c>
      <c r="F5" s="31">
        <f>SUM(D:D)</f>
        <v>17</v>
      </c>
    </row>
    <row r="6" spans="1:6">
      <c r="A6" s="4">
        <f>BILING!B6</f>
        <v>4</v>
      </c>
      <c r="B6" s="19">
        <f>BILING!E6</f>
        <v>6.7129629629629625E-4</v>
      </c>
      <c r="C6" s="18">
        <f t="shared" si="1"/>
        <v>58</v>
      </c>
      <c r="D6" s="4">
        <f t="shared" si="0"/>
        <v>0</v>
      </c>
    </row>
    <row r="7" spans="1:6">
      <c r="A7" s="4">
        <f>BILING!B7</f>
        <v>3</v>
      </c>
      <c r="B7" s="19">
        <f>BILING!E7</f>
        <v>2.7777777777777778E-4</v>
      </c>
      <c r="C7" s="18">
        <f t="shared" si="1"/>
        <v>24</v>
      </c>
      <c r="D7" s="4">
        <f t="shared" si="0"/>
        <v>0</v>
      </c>
    </row>
    <row r="8" spans="1:6">
      <c r="A8" s="4">
        <f>BILING!B8</f>
        <v>1</v>
      </c>
      <c r="B8" s="19">
        <f>BILING!E8</f>
        <v>1.6203703703703703E-3</v>
      </c>
      <c r="C8" s="18">
        <f t="shared" si="1"/>
        <v>140</v>
      </c>
      <c r="D8" s="4">
        <f t="shared" si="0"/>
        <v>0</v>
      </c>
    </row>
    <row r="9" spans="1:6">
      <c r="A9" s="4">
        <f>BILING!B9</f>
        <v>3</v>
      </c>
      <c r="B9" s="19">
        <f>BILING!E9</f>
        <v>3.37962962962963E-3</v>
      </c>
      <c r="C9" s="18">
        <f t="shared" si="1"/>
        <v>292</v>
      </c>
      <c r="D9" s="4">
        <f t="shared" si="0"/>
        <v>0</v>
      </c>
    </row>
    <row r="10" spans="1:6">
      <c r="A10" s="4">
        <f>BILING!B10</f>
        <v>1</v>
      </c>
      <c r="B10" s="19">
        <f>BILING!E10</f>
        <v>6.4814814814814813E-4</v>
      </c>
      <c r="C10" s="18">
        <f t="shared" si="1"/>
        <v>56</v>
      </c>
      <c r="D10" s="4">
        <f t="shared" si="0"/>
        <v>0</v>
      </c>
    </row>
    <row r="11" spans="1:6">
      <c r="A11" s="4">
        <f>BILING!B11</f>
        <v>1</v>
      </c>
      <c r="B11" s="19">
        <f>BILING!E11</f>
        <v>6.8287037037037025E-4</v>
      </c>
      <c r="C11" s="18">
        <f t="shared" si="1"/>
        <v>59</v>
      </c>
      <c r="D11" s="4">
        <f t="shared" si="0"/>
        <v>0</v>
      </c>
    </row>
    <row r="12" spans="1:6">
      <c r="A12" s="4">
        <f>BILING!B12</f>
        <v>1</v>
      </c>
      <c r="B12" s="19">
        <f>BILING!E12</f>
        <v>3.9351851851851852E-4</v>
      </c>
      <c r="C12" s="18">
        <f t="shared" si="1"/>
        <v>34</v>
      </c>
      <c r="D12" s="4">
        <f t="shared" si="0"/>
        <v>0</v>
      </c>
    </row>
    <row r="13" spans="1:6">
      <c r="A13" s="4">
        <f>BILING!B13</f>
        <v>1</v>
      </c>
      <c r="B13" s="19">
        <f>BILING!E13</f>
        <v>8.449074074074075E-4</v>
      </c>
      <c r="C13" s="18">
        <f t="shared" si="1"/>
        <v>73</v>
      </c>
      <c r="D13" s="4">
        <f t="shared" si="0"/>
        <v>0</v>
      </c>
    </row>
    <row r="14" spans="1:6">
      <c r="A14" s="4">
        <f>BILING!B14</f>
        <v>1</v>
      </c>
      <c r="B14" s="19">
        <f>BILING!E14</f>
        <v>1.7361111111111112E-4</v>
      </c>
      <c r="C14" s="18">
        <f t="shared" si="1"/>
        <v>15</v>
      </c>
      <c r="D14" s="4">
        <f t="shared" si="0"/>
        <v>0</v>
      </c>
    </row>
    <row r="15" spans="1:6">
      <c r="A15" s="4">
        <f>BILING!B15</f>
        <v>2</v>
      </c>
      <c r="B15" s="19">
        <f>BILING!E15</f>
        <v>2.199074074074074E-4</v>
      </c>
      <c r="C15" s="18">
        <f t="shared" si="1"/>
        <v>19</v>
      </c>
      <c r="D15" s="4">
        <f t="shared" si="0"/>
        <v>0</v>
      </c>
    </row>
    <row r="16" spans="1:6">
      <c r="A16" s="4">
        <f>BILING!B16</f>
        <v>2</v>
      </c>
      <c r="B16" s="19">
        <f>BILING!E16</f>
        <v>1.9675925925925926E-4</v>
      </c>
      <c r="C16" s="18">
        <f t="shared" si="1"/>
        <v>17</v>
      </c>
      <c r="D16" s="4">
        <f t="shared" si="0"/>
        <v>0</v>
      </c>
    </row>
    <row r="17" spans="1:4">
      <c r="A17" s="4">
        <f>BILING!B17</f>
        <v>2</v>
      </c>
      <c r="B17" s="19">
        <f>BILING!E17</f>
        <v>6.5972222222222213E-4</v>
      </c>
      <c r="C17" s="18">
        <f t="shared" si="1"/>
        <v>57</v>
      </c>
      <c r="D17" s="4">
        <f t="shared" si="0"/>
        <v>0</v>
      </c>
    </row>
    <row r="18" spans="1:4">
      <c r="A18" s="4">
        <f>BILING!B18</f>
        <v>2</v>
      </c>
      <c r="B18" s="19">
        <f>BILING!E18</f>
        <v>7.407407407407407E-4</v>
      </c>
      <c r="C18" s="18">
        <f t="shared" si="1"/>
        <v>64</v>
      </c>
      <c r="D18" s="4">
        <f t="shared" si="0"/>
        <v>1</v>
      </c>
    </row>
    <row r="19" spans="1:4">
      <c r="A19" s="4">
        <f>BILING!B19</f>
        <v>2</v>
      </c>
      <c r="B19" s="19">
        <f>BILING!E19</f>
        <v>9.2592592592592585E-4</v>
      </c>
      <c r="C19" s="18">
        <f t="shared" si="1"/>
        <v>80</v>
      </c>
      <c r="D19" s="4">
        <f t="shared" si="0"/>
        <v>1</v>
      </c>
    </row>
    <row r="20" spans="1:4">
      <c r="A20" s="4">
        <f>BILING!B20</f>
        <v>2</v>
      </c>
      <c r="B20" s="19">
        <f>BILING!E20</f>
        <v>7.175925925925927E-4</v>
      </c>
      <c r="C20" s="18">
        <f t="shared" si="1"/>
        <v>62</v>
      </c>
      <c r="D20" s="4">
        <f t="shared" si="0"/>
        <v>1</v>
      </c>
    </row>
    <row r="21" spans="1:4">
      <c r="A21" s="4">
        <f>BILING!B21</f>
        <v>2</v>
      </c>
      <c r="B21" s="19">
        <f>BILING!E21</f>
        <v>6.122685185185185E-3</v>
      </c>
      <c r="C21" s="18">
        <f t="shared" si="1"/>
        <v>529</v>
      </c>
      <c r="D21" s="4">
        <f t="shared" si="0"/>
        <v>1</v>
      </c>
    </row>
    <row r="22" spans="1:4">
      <c r="A22" s="4">
        <f>BILING!B22</f>
        <v>2</v>
      </c>
      <c r="B22" s="19">
        <f>BILING!E22</f>
        <v>5.4398148148148144E-4</v>
      </c>
      <c r="C22" s="18">
        <f t="shared" si="1"/>
        <v>47</v>
      </c>
      <c r="D22" s="4">
        <f t="shared" si="0"/>
        <v>0</v>
      </c>
    </row>
    <row r="23" spans="1:4">
      <c r="A23" s="4">
        <f>BILING!B23</f>
        <v>2</v>
      </c>
      <c r="B23" s="19">
        <f>BILING!E23</f>
        <v>1.261574074074074E-3</v>
      </c>
      <c r="C23" s="18">
        <f t="shared" si="1"/>
        <v>109</v>
      </c>
      <c r="D23" s="4">
        <f t="shared" si="0"/>
        <v>1</v>
      </c>
    </row>
    <row r="24" spans="1:4">
      <c r="A24" s="4">
        <f>BILING!B24</f>
        <v>2</v>
      </c>
      <c r="B24" s="19">
        <f>BILING!E24</f>
        <v>3.3564814814814812E-4</v>
      </c>
      <c r="C24" s="18">
        <f t="shared" si="1"/>
        <v>29</v>
      </c>
      <c r="D24" s="4">
        <f t="shared" si="0"/>
        <v>0</v>
      </c>
    </row>
    <row r="25" spans="1:4">
      <c r="A25" s="4">
        <f>BILING!B25</f>
        <v>2</v>
      </c>
      <c r="B25" s="19">
        <f>BILING!E25</f>
        <v>6.3657407407407402E-4</v>
      </c>
      <c r="C25" s="18">
        <f t="shared" si="1"/>
        <v>55</v>
      </c>
      <c r="D25" s="4">
        <f t="shared" si="0"/>
        <v>0</v>
      </c>
    </row>
    <row r="26" spans="1:4">
      <c r="A26" s="4">
        <f>BILING!B26</f>
        <v>5</v>
      </c>
      <c r="B26" s="19">
        <f>BILING!E26</f>
        <v>1.5393518518518519E-3</v>
      </c>
      <c r="C26" s="18">
        <f t="shared" si="1"/>
        <v>133</v>
      </c>
      <c r="D26" s="4">
        <f t="shared" si="0"/>
        <v>0</v>
      </c>
    </row>
    <row r="27" spans="1:4">
      <c r="A27" s="4">
        <f>BILING!B27</f>
        <v>2</v>
      </c>
      <c r="B27" s="19">
        <f>BILING!E27</f>
        <v>3.2407407407407406E-4</v>
      </c>
      <c r="C27" s="18">
        <f t="shared" si="1"/>
        <v>28</v>
      </c>
      <c r="D27" s="4">
        <f t="shared" si="0"/>
        <v>0</v>
      </c>
    </row>
    <row r="28" spans="1:4">
      <c r="A28" s="4">
        <f>BILING!B28</f>
        <v>2</v>
      </c>
      <c r="B28" s="19">
        <f>BILING!E28</f>
        <v>8.2291666666666659E-3</v>
      </c>
      <c r="C28" s="18">
        <f t="shared" si="1"/>
        <v>711</v>
      </c>
      <c r="D28" s="4">
        <f t="shared" si="0"/>
        <v>1</v>
      </c>
    </row>
    <row r="29" spans="1:4">
      <c r="A29" s="4">
        <f>BILING!B29</f>
        <v>5</v>
      </c>
      <c r="B29" s="19">
        <f>BILING!E29</f>
        <v>9.1435185185185185E-4</v>
      </c>
      <c r="C29" s="18">
        <f t="shared" si="1"/>
        <v>79</v>
      </c>
      <c r="D29" s="4">
        <f t="shared" si="0"/>
        <v>0</v>
      </c>
    </row>
    <row r="30" spans="1:4">
      <c r="A30" s="4">
        <f>BILING!B30</f>
        <v>1</v>
      </c>
      <c r="B30" s="19">
        <f>BILING!E30</f>
        <v>1.0879629629629629E-3</v>
      </c>
      <c r="C30" s="18">
        <f t="shared" si="1"/>
        <v>94</v>
      </c>
      <c r="D30" s="4">
        <f t="shared" si="0"/>
        <v>0</v>
      </c>
    </row>
    <row r="31" spans="1:4">
      <c r="A31" s="4">
        <f>BILING!B31</f>
        <v>1</v>
      </c>
      <c r="B31" s="19">
        <f>BILING!E31</f>
        <v>1.5046296296296297E-4</v>
      </c>
      <c r="C31" s="18">
        <f t="shared" si="1"/>
        <v>13</v>
      </c>
      <c r="D31" s="4">
        <f t="shared" si="0"/>
        <v>0</v>
      </c>
    </row>
    <row r="32" spans="1:4">
      <c r="A32" s="4">
        <f>BILING!B32</f>
        <v>2</v>
      </c>
      <c r="B32" s="19">
        <f>BILING!E32</f>
        <v>4.5138888888888892E-4</v>
      </c>
      <c r="C32" s="18">
        <f t="shared" si="1"/>
        <v>39</v>
      </c>
      <c r="D32" s="4">
        <f t="shared" si="0"/>
        <v>0</v>
      </c>
    </row>
    <row r="33" spans="1:4">
      <c r="A33" s="4">
        <f>BILING!B33</f>
        <v>2</v>
      </c>
      <c r="B33" s="19">
        <f>BILING!E33</f>
        <v>2.7777777777777778E-4</v>
      </c>
      <c r="C33" s="18">
        <f t="shared" si="1"/>
        <v>24</v>
      </c>
      <c r="D33" s="4">
        <f t="shared" si="0"/>
        <v>0</v>
      </c>
    </row>
    <row r="34" spans="1:4">
      <c r="A34" s="4">
        <f>BILING!B34</f>
        <v>2</v>
      </c>
      <c r="B34" s="19">
        <f>BILING!E34</f>
        <v>2.7777777777777778E-4</v>
      </c>
      <c r="C34" s="18">
        <f t="shared" si="1"/>
        <v>24</v>
      </c>
      <c r="D34" s="4">
        <f t="shared" ref="D34:D65" si="2">IF(AND(A34=2,C34&gt;60),1,0)</f>
        <v>0</v>
      </c>
    </row>
    <row r="35" spans="1:4">
      <c r="A35" s="4">
        <f>BILING!B35</f>
        <v>2</v>
      </c>
      <c r="B35" s="19">
        <f>BILING!E35</f>
        <v>5.2083333333333333E-4</v>
      </c>
      <c r="C35" s="18">
        <f t="shared" si="1"/>
        <v>45</v>
      </c>
      <c r="D35" s="4">
        <f t="shared" si="2"/>
        <v>0</v>
      </c>
    </row>
    <row r="36" spans="1:4">
      <c r="A36" s="4">
        <f>BILING!B36</f>
        <v>5</v>
      </c>
      <c r="B36" s="19">
        <f>BILING!E36</f>
        <v>4.4560185185185189E-3</v>
      </c>
      <c r="C36" s="18">
        <f t="shared" si="1"/>
        <v>385</v>
      </c>
      <c r="D36" s="4">
        <f t="shared" si="2"/>
        <v>0</v>
      </c>
    </row>
    <row r="37" spans="1:4">
      <c r="A37" s="4">
        <f>BILING!B37</f>
        <v>1</v>
      </c>
      <c r="B37" s="19">
        <f>BILING!E37</f>
        <v>6.8287037037037025E-4</v>
      </c>
      <c r="C37" s="18">
        <f t="shared" si="1"/>
        <v>59</v>
      </c>
      <c r="D37" s="4">
        <f t="shared" si="2"/>
        <v>0</v>
      </c>
    </row>
    <row r="38" spans="1:4">
      <c r="A38" s="4">
        <f>BILING!B38</f>
        <v>5</v>
      </c>
      <c r="B38" s="19">
        <f>BILING!E38</f>
        <v>1.0532407407407407E-3</v>
      </c>
      <c r="C38" s="18">
        <f t="shared" si="1"/>
        <v>91</v>
      </c>
      <c r="D38" s="4">
        <f t="shared" si="2"/>
        <v>0</v>
      </c>
    </row>
    <row r="39" spans="1:4">
      <c r="A39" s="4">
        <f>BILING!B39</f>
        <v>2</v>
      </c>
      <c r="B39" s="19">
        <f>BILING!E39</f>
        <v>3.0092592592592595E-4</v>
      </c>
      <c r="C39" s="18">
        <f t="shared" si="1"/>
        <v>26</v>
      </c>
      <c r="D39" s="4">
        <f t="shared" si="2"/>
        <v>0</v>
      </c>
    </row>
    <row r="40" spans="1:4">
      <c r="A40" s="4">
        <f>BILING!B40</f>
        <v>2</v>
      </c>
      <c r="B40" s="19">
        <f>BILING!E40</f>
        <v>5.2083333333333333E-4</v>
      </c>
      <c r="C40" s="18">
        <f t="shared" si="1"/>
        <v>45</v>
      </c>
      <c r="D40" s="4">
        <f t="shared" si="2"/>
        <v>0</v>
      </c>
    </row>
    <row r="41" spans="1:4">
      <c r="A41" s="4">
        <f>BILING!B41</f>
        <v>2</v>
      </c>
      <c r="B41" s="19">
        <f>BILING!E41</f>
        <v>5.2083333333333333E-4</v>
      </c>
      <c r="C41" s="18">
        <f t="shared" si="1"/>
        <v>45</v>
      </c>
      <c r="D41" s="4">
        <f t="shared" si="2"/>
        <v>0</v>
      </c>
    </row>
    <row r="42" spans="1:4">
      <c r="A42" s="4">
        <f>BILING!B42</f>
        <v>1</v>
      </c>
      <c r="B42" s="19">
        <f>BILING!E42</f>
        <v>1.8518518518518518E-4</v>
      </c>
      <c r="C42" s="18">
        <f t="shared" si="1"/>
        <v>16</v>
      </c>
      <c r="D42" s="4">
        <f t="shared" si="2"/>
        <v>0</v>
      </c>
    </row>
    <row r="43" spans="1:4">
      <c r="A43" s="4">
        <f>BILING!B43</f>
        <v>5</v>
      </c>
      <c r="B43" s="19">
        <f>BILING!E43</f>
        <v>3.4722222222222224E-4</v>
      </c>
      <c r="C43" s="18">
        <f t="shared" si="1"/>
        <v>30</v>
      </c>
      <c r="D43" s="4">
        <f t="shared" si="2"/>
        <v>0</v>
      </c>
    </row>
    <row r="44" spans="1:4">
      <c r="A44" s="4">
        <f>BILING!B44</f>
        <v>5</v>
      </c>
      <c r="B44" s="19">
        <f>BILING!E44</f>
        <v>5.2083333333333333E-4</v>
      </c>
      <c r="C44" s="18">
        <f t="shared" si="1"/>
        <v>45</v>
      </c>
      <c r="D44" s="4">
        <f t="shared" si="2"/>
        <v>0</v>
      </c>
    </row>
    <row r="45" spans="1:4">
      <c r="A45" s="4">
        <f>BILING!B45</f>
        <v>1</v>
      </c>
      <c r="B45" s="19">
        <f>BILING!E45</f>
        <v>9.9537037037037042E-4</v>
      </c>
      <c r="C45" s="18">
        <f t="shared" si="1"/>
        <v>86</v>
      </c>
      <c r="D45" s="4">
        <f t="shared" si="2"/>
        <v>0</v>
      </c>
    </row>
    <row r="46" spans="1:4">
      <c r="A46" s="4">
        <f>BILING!B46</f>
        <v>5</v>
      </c>
      <c r="B46" s="19">
        <f>BILING!E46</f>
        <v>1.8865740740740742E-3</v>
      </c>
      <c r="C46" s="18">
        <f t="shared" si="1"/>
        <v>163</v>
      </c>
      <c r="D46" s="4">
        <f t="shared" si="2"/>
        <v>0</v>
      </c>
    </row>
    <row r="47" spans="1:4">
      <c r="A47" s="4">
        <f>BILING!B47</f>
        <v>5</v>
      </c>
      <c r="B47" s="19">
        <f>BILING!E47</f>
        <v>3.4375E-3</v>
      </c>
      <c r="C47" s="18">
        <f t="shared" si="1"/>
        <v>297</v>
      </c>
      <c r="D47" s="4">
        <f t="shared" si="2"/>
        <v>0</v>
      </c>
    </row>
    <row r="48" spans="1:4">
      <c r="A48" s="4">
        <f>BILING!B48</f>
        <v>2</v>
      </c>
      <c r="B48" s="19">
        <f>BILING!E48</f>
        <v>3.0092592592592588E-3</v>
      </c>
      <c r="C48" s="18">
        <f t="shared" si="1"/>
        <v>260</v>
      </c>
      <c r="D48" s="4">
        <f t="shared" si="2"/>
        <v>1</v>
      </c>
    </row>
    <row r="49" spans="1:4">
      <c r="A49" s="4">
        <f>BILING!B49</f>
        <v>5</v>
      </c>
      <c r="B49" s="19">
        <f>BILING!E49</f>
        <v>3.6226851851851854E-3</v>
      </c>
      <c r="C49" s="18">
        <f t="shared" si="1"/>
        <v>313</v>
      </c>
      <c r="D49" s="4">
        <f t="shared" si="2"/>
        <v>0</v>
      </c>
    </row>
    <row r="50" spans="1:4">
      <c r="A50" s="4">
        <f>BILING!B50</f>
        <v>5</v>
      </c>
      <c r="B50" s="19">
        <f>BILING!E50</f>
        <v>4.2824074074074075E-4</v>
      </c>
      <c r="C50" s="18">
        <f t="shared" si="1"/>
        <v>37</v>
      </c>
      <c r="D50" s="4">
        <f t="shared" si="2"/>
        <v>0</v>
      </c>
    </row>
    <row r="51" spans="1:4">
      <c r="A51" s="4">
        <f>BILING!B51</f>
        <v>5</v>
      </c>
      <c r="B51" s="19">
        <f>BILING!E51</f>
        <v>8.9120370370370362E-4</v>
      </c>
      <c r="C51" s="18">
        <f t="shared" si="1"/>
        <v>77</v>
      </c>
      <c r="D51" s="4">
        <f t="shared" si="2"/>
        <v>0</v>
      </c>
    </row>
    <row r="52" spans="1:4">
      <c r="A52" s="4">
        <f>BILING!B52</f>
        <v>1</v>
      </c>
      <c r="B52" s="19">
        <f>BILING!E52</f>
        <v>1.7361111111111112E-4</v>
      </c>
      <c r="C52" s="18">
        <f t="shared" si="1"/>
        <v>15</v>
      </c>
      <c r="D52" s="4">
        <f t="shared" si="2"/>
        <v>0</v>
      </c>
    </row>
    <row r="53" spans="1:4">
      <c r="A53" s="4">
        <f>BILING!B53</f>
        <v>2</v>
      </c>
      <c r="B53" s="19">
        <f>BILING!E53</f>
        <v>4.6296296296296293E-4</v>
      </c>
      <c r="C53" s="18">
        <f t="shared" si="1"/>
        <v>40</v>
      </c>
      <c r="D53" s="4">
        <f t="shared" si="2"/>
        <v>0</v>
      </c>
    </row>
    <row r="54" spans="1:4">
      <c r="A54" s="4">
        <f>BILING!B54</f>
        <v>1</v>
      </c>
      <c r="B54" s="19">
        <f>BILING!E54</f>
        <v>1.1574074074074073E-3</v>
      </c>
      <c r="C54" s="18">
        <f t="shared" si="1"/>
        <v>100</v>
      </c>
      <c r="D54" s="4">
        <f t="shared" si="2"/>
        <v>0</v>
      </c>
    </row>
    <row r="55" spans="1:4">
      <c r="A55" s="4">
        <f>BILING!B55</f>
        <v>2</v>
      </c>
      <c r="B55" s="19">
        <f>BILING!E55</f>
        <v>1.9097222222222222E-3</v>
      </c>
      <c r="C55" s="18">
        <f t="shared" si="1"/>
        <v>165</v>
      </c>
      <c r="D55" s="4">
        <f t="shared" si="2"/>
        <v>1</v>
      </c>
    </row>
    <row r="56" spans="1:4">
      <c r="A56" s="4">
        <f>BILING!B56</f>
        <v>5</v>
      </c>
      <c r="B56" s="19">
        <f>BILING!E56</f>
        <v>8.7962962962962962E-4</v>
      </c>
      <c r="C56" s="18">
        <f t="shared" si="1"/>
        <v>76</v>
      </c>
      <c r="D56" s="4">
        <f t="shared" si="2"/>
        <v>0</v>
      </c>
    </row>
    <row r="57" spans="1:4">
      <c r="A57" s="4">
        <f>BILING!B57</f>
        <v>5</v>
      </c>
      <c r="B57" s="19">
        <f>BILING!E57</f>
        <v>8.449074074074075E-4</v>
      </c>
      <c r="C57" s="18">
        <f t="shared" si="1"/>
        <v>73</v>
      </c>
      <c r="D57" s="4">
        <f t="shared" si="2"/>
        <v>0</v>
      </c>
    </row>
    <row r="58" spans="1:4">
      <c r="A58" s="4">
        <f>BILING!B58</f>
        <v>5</v>
      </c>
      <c r="B58" s="19">
        <f>BILING!E58</f>
        <v>1.2847222222222223E-3</v>
      </c>
      <c r="C58" s="18">
        <f t="shared" si="1"/>
        <v>111</v>
      </c>
      <c r="D58" s="4">
        <f t="shared" si="2"/>
        <v>0</v>
      </c>
    </row>
    <row r="59" spans="1:4">
      <c r="A59" s="4">
        <f>BILING!B59</f>
        <v>1</v>
      </c>
      <c r="B59" s="19">
        <f>BILING!E59</f>
        <v>9.8379629629629642E-4</v>
      </c>
      <c r="C59" s="18">
        <f t="shared" si="1"/>
        <v>85</v>
      </c>
      <c r="D59" s="4">
        <f t="shared" si="2"/>
        <v>0</v>
      </c>
    </row>
    <row r="60" spans="1:4">
      <c r="A60" s="4">
        <f>BILING!B60</f>
        <v>5</v>
      </c>
      <c r="B60" s="19">
        <f>BILING!E60</f>
        <v>5.0925925925925921E-4</v>
      </c>
      <c r="C60" s="18">
        <f t="shared" si="1"/>
        <v>44</v>
      </c>
      <c r="D60" s="4">
        <f t="shared" si="2"/>
        <v>0</v>
      </c>
    </row>
    <row r="61" spans="1:4">
      <c r="A61" s="4">
        <f>BILING!B61</f>
        <v>5</v>
      </c>
      <c r="B61" s="19">
        <f>BILING!E61</f>
        <v>7.0254629629629634E-3</v>
      </c>
      <c r="C61" s="18">
        <f t="shared" si="1"/>
        <v>607</v>
      </c>
      <c r="D61" s="4">
        <f t="shared" si="2"/>
        <v>0</v>
      </c>
    </row>
    <row r="62" spans="1:4">
      <c r="A62" s="4">
        <f>BILING!B62</f>
        <v>6</v>
      </c>
      <c r="B62" s="19">
        <f>BILING!E62</f>
        <v>3.2638888888888891E-3</v>
      </c>
      <c r="C62" s="18">
        <f t="shared" si="1"/>
        <v>282</v>
      </c>
      <c r="D62" s="4">
        <f t="shared" si="2"/>
        <v>0</v>
      </c>
    </row>
    <row r="63" spans="1:4">
      <c r="A63" s="4">
        <f>BILING!B63</f>
        <v>5</v>
      </c>
      <c r="B63" s="19">
        <f>BILING!E63</f>
        <v>4.5949074074074078E-3</v>
      </c>
      <c r="C63" s="18">
        <f t="shared" si="1"/>
        <v>397</v>
      </c>
      <c r="D63" s="4">
        <f t="shared" si="2"/>
        <v>0</v>
      </c>
    </row>
    <row r="64" spans="1:4">
      <c r="A64" s="4">
        <f>BILING!B64</f>
        <v>2</v>
      </c>
      <c r="B64" s="19">
        <f>BILING!E64</f>
        <v>3.9351851851851852E-4</v>
      </c>
      <c r="C64" s="18">
        <f t="shared" si="1"/>
        <v>34</v>
      </c>
      <c r="D64" s="4">
        <f t="shared" si="2"/>
        <v>0</v>
      </c>
    </row>
    <row r="65" spans="1:4">
      <c r="A65" s="4">
        <f>BILING!B65</f>
        <v>2</v>
      </c>
      <c r="B65" s="19">
        <f>BILING!E65</f>
        <v>7.7546296296296304E-4</v>
      </c>
      <c r="C65" s="18">
        <f t="shared" si="1"/>
        <v>67</v>
      </c>
      <c r="D65" s="4">
        <f t="shared" si="2"/>
        <v>1</v>
      </c>
    </row>
    <row r="66" spans="1:4">
      <c r="A66" s="4">
        <f>BILING!B66</f>
        <v>2</v>
      </c>
      <c r="B66" s="19">
        <f>BILING!E66</f>
        <v>1.1458333333333333E-3</v>
      </c>
      <c r="C66" s="18">
        <f t="shared" si="1"/>
        <v>99</v>
      </c>
      <c r="D66" s="4">
        <f t="shared" ref="D66:D97" si="3">IF(AND(A66=2,C66&gt;60),1,0)</f>
        <v>1</v>
      </c>
    </row>
    <row r="67" spans="1:4">
      <c r="A67" s="4">
        <f>BILING!B67</f>
        <v>2</v>
      </c>
      <c r="B67" s="19">
        <f>BILING!E67</f>
        <v>1.5393518518518519E-3</v>
      </c>
      <c r="C67" s="18">
        <f t="shared" ref="C67:C101" si="4">3600*HOUR(B67)+60*MINUTE(B67)+SECOND(B67)</f>
        <v>133</v>
      </c>
      <c r="D67" s="4">
        <f t="shared" si="3"/>
        <v>1</v>
      </c>
    </row>
    <row r="68" spans="1:4">
      <c r="A68" s="4">
        <f>BILING!B68</f>
        <v>1</v>
      </c>
      <c r="B68" s="19">
        <f>BILING!E68</f>
        <v>6.3657407407407402E-4</v>
      </c>
      <c r="C68" s="18">
        <f t="shared" si="4"/>
        <v>55</v>
      </c>
      <c r="D68" s="4">
        <f t="shared" si="3"/>
        <v>0</v>
      </c>
    </row>
    <row r="69" spans="1:4">
      <c r="A69" s="4">
        <f>BILING!B69</f>
        <v>2</v>
      </c>
      <c r="B69" s="19">
        <f>BILING!E69</f>
        <v>2.0254629629629629E-3</v>
      </c>
      <c r="C69" s="18">
        <f t="shared" si="4"/>
        <v>175</v>
      </c>
      <c r="D69" s="4">
        <f t="shared" si="3"/>
        <v>1</v>
      </c>
    </row>
    <row r="70" spans="1:4">
      <c r="A70" s="4">
        <f>BILING!B70</f>
        <v>5</v>
      </c>
      <c r="B70" s="19">
        <f>BILING!E70</f>
        <v>4.2592592592592595E-3</v>
      </c>
      <c r="C70" s="18">
        <f t="shared" si="4"/>
        <v>368</v>
      </c>
      <c r="D70" s="4">
        <f t="shared" si="3"/>
        <v>0</v>
      </c>
    </row>
    <row r="71" spans="1:4">
      <c r="A71" s="4">
        <f>BILING!B71</f>
        <v>6</v>
      </c>
      <c r="B71" s="19">
        <f>BILING!E71</f>
        <v>9.0277777777777784E-4</v>
      </c>
      <c r="C71" s="18">
        <f t="shared" si="4"/>
        <v>78</v>
      </c>
      <c r="D71" s="4">
        <f t="shared" si="3"/>
        <v>0</v>
      </c>
    </row>
    <row r="72" spans="1:4">
      <c r="A72" s="4">
        <f>BILING!B72</f>
        <v>2</v>
      </c>
      <c r="B72" s="19">
        <f>BILING!E72</f>
        <v>4.2708333333333339E-3</v>
      </c>
      <c r="C72" s="18">
        <f t="shared" si="4"/>
        <v>369</v>
      </c>
      <c r="D72" s="4">
        <f t="shared" si="3"/>
        <v>1</v>
      </c>
    </row>
    <row r="73" spans="1:4">
      <c r="A73" s="4">
        <f>BILING!B73</f>
        <v>6</v>
      </c>
      <c r="B73" s="19">
        <f>BILING!E73</f>
        <v>1.8402777777777777E-3</v>
      </c>
      <c r="C73" s="18">
        <f t="shared" si="4"/>
        <v>159</v>
      </c>
      <c r="D73" s="4">
        <f t="shared" si="3"/>
        <v>0</v>
      </c>
    </row>
    <row r="74" spans="1:4">
      <c r="A74" s="4">
        <f>BILING!B74</f>
        <v>2</v>
      </c>
      <c r="B74" s="19">
        <f>BILING!E74</f>
        <v>7.9861111111111105E-4</v>
      </c>
      <c r="C74" s="18">
        <f t="shared" si="4"/>
        <v>69</v>
      </c>
      <c r="D74" s="4">
        <f t="shared" si="3"/>
        <v>1</v>
      </c>
    </row>
    <row r="75" spans="1:4">
      <c r="A75" s="4">
        <f>BILING!B75</f>
        <v>2</v>
      </c>
      <c r="B75" s="19">
        <f>BILING!E75</f>
        <v>2.2222222222222222E-3</v>
      </c>
      <c r="C75" s="18">
        <f t="shared" si="4"/>
        <v>192</v>
      </c>
      <c r="D75" s="4">
        <f t="shared" si="3"/>
        <v>1</v>
      </c>
    </row>
    <row r="76" spans="1:4">
      <c r="A76" s="4">
        <f>BILING!B76</f>
        <v>5</v>
      </c>
      <c r="B76" s="19">
        <f>BILING!E76</f>
        <v>1.6435185185185183E-3</v>
      </c>
      <c r="C76" s="18">
        <f t="shared" si="4"/>
        <v>142</v>
      </c>
      <c r="D76" s="4">
        <f t="shared" si="3"/>
        <v>0</v>
      </c>
    </row>
    <row r="77" spans="1:4">
      <c r="A77" s="4">
        <f>BILING!B77</f>
        <v>5</v>
      </c>
      <c r="B77" s="19">
        <f>BILING!E77</f>
        <v>2.2916666666666667E-3</v>
      </c>
      <c r="C77" s="18">
        <f t="shared" si="4"/>
        <v>198</v>
      </c>
      <c r="D77" s="4">
        <f t="shared" si="3"/>
        <v>0</v>
      </c>
    </row>
    <row r="78" spans="1:4">
      <c r="A78" s="4">
        <f>BILING!B78</f>
        <v>5</v>
      </c>
      <c r="B78" s="19">
        <f>BILING!E78</f>
        <v>6.134259259259259E-4</v>
      </c>
      <c r="C78" s="18">
        <f t="shared" si="4"/>
        <v>53</v>
      </c>
      <c r="D78" s="4">
        <f t="shared" si="3"/>
        <v>0</v>
      </c>
    </row>
    <row r="79" spans="1:4">
      <c r="A79" s="4">
        <f>BILING!B79</f>
        <v>1</v>
      </c>
      <c r="B79" s="19">
        <f>BILING!E79</f>
        <v>3.0092592592592595E-4</v>
      </c>
      <c r="C79" s="18">
        <f t="shared" si="4"/>
        <v>26</v>
      </c>
      <c r="D79" s="4">
        <f t="shared" si="3"/>
        <v>0</v>
      </c>
    </row>
    <row r="80" spans="1:4">
      <c r="A80" s="4">
        <f>BILING!B80</f>
        <v>2</v>
      </c>
      <c r="B80" s="19">
        <f>BILING!E80</f>
        <v>2.6620370370370372E-4</v>
      </c>
      <c r="C80" s="18">
        <f t="shared" si="4"/>
        <v>23</v>
      </c>
      <c r="D80" s="4">
        <f t="shared" si="3"/>
        <v>0</v>
      </c>
    </row>
    <row r="81" spans="1:4">
      <c r="A81" s="4">
        <f>BILING!B81</f>
        <v>2</v>
      </c>
      <c r="B81" s="19">
        <f>BILING!E81</f>
        <v>3.3564814814814812E-4</v>
      </c>
      <c r="C81" s="18">
        <f t="shared" si="4"/>
        <v>29</v>
      </c>
      <c r="D81" s="4">
        <f t="shared" si="3"/>
        <v>0</v>
      </c>
    </row>
    <row r="82" spans="1:4">
      <c r="A82" s="4">
        <f>BILING!B82</f>
        <v>1</v>
      </c>
      <c r="B82" s="19">
        <f>BILING!E82</f>
        <v>5.5555555555555556E-4</v>
      </c>
      <c r="C82" s="18">
        <f t="shared" si="4"/>
        <v>48</v>
      </c>
      <c r="D82" s="4">
        <f t="shared" si="3"/>
        <v>0</v>
      </c>
    </row>
    <row r="83" spans="1:4">
      <c r="A83" s="4">
        <f>BILING!B83</f>
        <v>1</v>
      </c>
      <c r="B83" s="19">
        <f>BILING!E83</f>
        <v>1.4814814814814814E-3</v>
      </c>
      <c r="C83" s="18">
        <f t="shared" si="4"/>
        <v>128</v>
      </c>
      <c r="D83" s="4">
        <f t="shared" si="3"/>
        <v>0</v>
      </c>
    </row>
    <row r="84" spans="1:4">
      <c r="A84" s="4">
        <f>BILING!B84</f>
        <v>2</v>
      </c>
      <c r="B84" s="19">
        <f>BILING!E84</f>
        <v>6.9444444444444447E-4</v>
      </c>
      <c r="C84" s="18">
        <f t="shared" si="4"/>
        <v>60</v>
      </c>
      <c r="D84" s="4">
        <f t="shared" si="3"/>
        <v>0</v>
      </c>
    </row>
    <row r="85" spans="1:4">
      <c r="A85" s="4">
        <f>BILING!B85</f>
        <v>2</v>
      </c>
      <c r="B85" s="19">
        <f>BILING!E85</f>
        <v>4.6296296296296293E-4</v>
      </c>
      <c r="C85" s="18">
        <f t="shared" si="4"/>
        <v>40</v>
      </c>
      <c r="D85" s="4">
        <f t="shared" si="3"/>
        <v>0</v>
      </c>
    </row>
    <row r="86" spans="1:4">
      <c r="A86" s="4">
        <f>BILING!B86</f>
        <v>2</v>
      </c>
      <c r="B86" s="19">
        <f>BILING!E86</f>
        <v>4.3981481481481481E-4</v>
      </c>
      <c r="C86" s="18">
        <f t="shared" si="4"/>
        <v>38</v>
      </c>
      <c r="D86" s="4">
        <f t="shared" si="3"/>
        <v>0</v>
      </c>
    </row>
    <row r="87" spans="1:4">
      <c r="A87" s="4">
        <f>BILING!B87</f>
        <v>5</v>
      </c>
      <c r="B87" s="19">
        <f>BILING!E87</f>
        <v>4.1666666666666669E-4</v>
      </c>
      <c r="C87" s="18">
        <f t="shared" si="4"/>
        <v>36</v>
      </c>
      <c r="D87" s="4">
        <f t="shared" si="3"/>
        <v>0</v>
      </c>
    </row>
    <row r="88" spans="1:4">
      <c r="A88" s="4">
        <f>BILING!B88</f>
        <v>2</v>
      </c>
      <c r="B88" s="19">
        <f>BILING!E88</f>
        <v>3.7037037037037034E-3</v>
      </c>
      <c r="C88" s="18">
        <f t="shared" si="4"/>
        <v>320</v>
      </c>
      <c r="D88" s="4">
        <f t="shared" si="3"/>
        <v>1</v>
      </c>
    </row>
    <row r="89" spans="1:4">
      <c r="A89" s="4">
        <f>BILING!B89</f>
        <v>2</v>
      </c>
      <c r="B89" s="19">
        <f>BILING!E89</f>
        <v>1.25E-3</v>
      </c>
      <c r="C89" s="18">
        <f t="shared" si="4"/>
        <v>108</v>
      </c>
      <c r="D89" s="4">
        <f t="shared" si="3"/>
        <v>1</v>
      </c>
    </row>
    <row r="90" spans="1:4">
      <c r="A90" s="4">
        <f>BILING!B90</f>
        <v>6</v>
      </c>
      <c r="B90" s="19">
        <f>BILING!E90</f>
        <v>2.3495370370370371E-3</v>
      </c>
      <c r="C90" s="18">
        <f t="shared" si="4"/>
        <v>203</v>
      </c>
      <c r="D90" s="4">
        <f t="shared" si="3"/>
        <v>0</v>
      </c>
    </row>
    <row r="91" spans="1:4">
      <c r="A91" s="4">
        <f>BILING!B91</f>
        <v>6</v>
      </c>
      <c r="B91" s="19">
        <f>BILING!E91</f>
        <v>4.3981481481481481E-4</v>
      </c>
      <c r="C91" s="18">
        <f t="shared" si="4"/>
        <v>38</v>
      </c>
      <c r="D91" s="4">
        <f t="shared" si="3"/>
        <v>0</v>
      </c>
    </row>
    <row r="92" spans="1:4">
      <c r="A92" s="4">
        <f>BILING!B92</f>
        <v>5</v>
      </c>
      <c r="B92" s="19">
        <f>BILING!E92</f>
        <v>1.3645833333333331E-2</v>
      </c>
      <c r="C92" s="18">
        <f t="shared" si="4"/>
        <v>1179</v>
      </c>
      <c r="D92" s="4">
        <f t="shared" si="3"/>
        <v>0</v>
      </c>
    </row>
    <row r="93" spans="1:4">
      <c r="A93" s="4">
        <f>BILING!B93</f>
        <v>5</v>
      </c>
      <c r="B93" s="19">
        <f>BILING!E93</f>
        <v>2.0833333333333335E-4</v>
      </c>
      <c r="C93" s="18">
        <f t="shared" si="4"/>
        <v>18</v>
      </c>
      <c r="D93" s="4">
        <f t="shared" si="3"/>
        <v>0</v>
      </c>
    </row>
    <row r="94" spans="1:4">
      <c r="A94" s="4">
        <f>BILING!B94</f>
        <v>5</v>
      </c>
      <c r="B94" s="19">
        <f>BILING!E94</f>
        <v>1.9675925925925926E-4</v>
      </c>
      <c r="C94" s="18">
        <f t="shared" si="4"/>
        <v>17</v>
      </c>
      <c r="D94" s="4">
        <f t="shared" si="3"/>
        <v>0</v>
      </c>
    </row>
    <row r="95" spans="1:4">
      <c r="A95" s="4">
        <f>BILING!B95</f>
        <v>5</v>
      </c>
      <c r="B95" s="19">
        <f>BILING!E95</f>
        <v>2.3263888888888887E-3</v>
      </c>
      <c r="C95" s="18">
        <f t="shared" si="4"/>
        <v>201</v>
      </c>
      <c r="D95" s="4">
        <f t="shared" si="3"/>
        <v>0</v>
      </c>
    </row>
    <row r="96" spans="1:4">
      <c r="A96" s="4">
        <f>BILING!B96</f>
        <v>6</v>
      </c>
      <c r="B96" s="19">
        <f>BILING!E96</f>
        <v>5.2083333333333333E-4</v>
      </c>
      <c r="C96" s="18">
        <f t="shared" si="4"/>
        <v>45</v>
      </c>
      <c r="D96" s="4">
        <f t="shared" si="3"/>
        <v>0</v>
      </c>
    </row>
    <row r="97" spans="1:4">
      <c r="A97" s="4">
        <f>BILING!B97</f>
        <v>2</v>
      </c>
      <c r="B97" s="19">
        <f>BILING!E97</f>
        <v>2.199074074074074E-4</v>
      </c>
      <c r="C97" s="18">
        <f t="shared" si="4"/>
        <v>19</v>
      </c>
      <c r="D97" s="4">
        <f t="shared" si="3"/>
        <v>0</v>
      </c>
    </row>
    <row r="98" spans="1:4">
      <c r="A98" s="4">
        <f>BILING!B98</f>
        <v>6</v>
      </c>
      <c r="B98" s="19">
        <f>BILING!E98</f>
        <v>5.6712962962962956E-4</v>
      </c>
      <c r="C98" s="18">
        <f t="shared" si="4"/>
        <v>49</v>
      </c>
      <c r="D98" s="4">
        <f t="shared" ref="D98:D101" si="5">IF(AND(A98=2,C98&gt;60),1,0)</f>
        <v>0</v>
      </c>
    </row>
    <row r="99" spans="1:4">
      <c r="A99" s="4">
        <f>BILING!B99</f>
        <v>6</v>
      </c>
      <c r="B99" s="19">
        <f>BILING!E99</f>
        <v>1.7361111111111112E-4</v>
      </c>
      <c r="C99" s="18">
        <f t="shared" si="4"/>
        <v>15</v>
      </c>
      <c r="D99" s="4">
        <f t="shared" si="5"/>
        <v>0</v>
      </c>
    </row>
    <row r="100" spans="1:4">
      <c r="A100" s="4">
        <f>BILING!B100</f>
        <v>6</v>
      </c>
      <c r="B100" s="19">
        <f>BILING!E100</f>
        <v>1.1574074074074073E-4</v>
      </c>
      <c r="C100" s="18">
        <f t="shared" si="4"/>
        <v>10</v>
      </c>
      <c r="D100" s="4">
        <f t="shared" si="5"/>
        <v>0</v>
      </c>
    </row>
    <row r="101" spans="1:4">
      <c r="A101" s="4">
        <f>BILING!B101</f>
        <v>6</v>
      </c>
      <c r="B101" s="19">
        <f>BILING!E101</f>
        <v>2.199074074074074E-4</v>
      </c>
      <c r="C101" s="18">
        <f t="shared" si="4"/>
        <v>19</v>
      </c>
      <c r="D101" s="4">
        <f t="shared" si="5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01"/>
  <sheetViews>
    <sheetView workbookViewId="0"/>
  </sheetViews>
  <sheetFormatPr defaultRowHeight="14.25"/>
  <cols>
    <col min="1" max="1" width="20.5" style="4" customWidth="1"/>
    <col min="2" max="2" width="19.875" style="4" customWidth="1"/>
    <col min="3" max="3" width="8.5" customWidth="1"/>
    <col min="4" max="4" width="9" customWidth="1"/>
    <col min="5" max="5" width="24.25" customWidth="1"/>
    <col min="6" max="6" width="17.875" customWidth="1"/>
  </cols>
  <sheetData>
    <row r="1" spans="1:6">
      <c r="A1" s="4" t="str">
        <f>BILING!E1</f>
        <v>Długość połączenia</v>
      </c>
      <c r="B1" s="4" t="str">
        <f>BILING!C1</f>
        <v>Data i Czas</v>
      </c>
    </row>
    <row r="2" spans="1:6">
      <c r="A2" s="4">
        <f>BILING!E2</f>
        <v>1.9907407407407408E-3</v>
      </c>
      <c r="B2" s="4">
        <f>BILING!C2</f>
        <v>41276.354861111111</v>
      </c>
      <c r="E2" t="s">
        <v>18</v>
      </c>
      <c r="F2">
        <f>MAX(A:A)</f>
        <v>1.3645833333333331E-2</v>
      </c>
    </row>
    <row r="3" spans="1:6">
      <c r="A3" s="4">
        <f>BILING!E3</f>
        <v>2.199074074074074E-4</v>
      </c>
      <c r="B3" s="4">
        <f>BILING!C3</f>
        <v>41276.358564814815</v>
      </c>
    </row>
    <row r="4" spans="1:6" ht="15" thickBot="1">
      <c r="A4" s="4">
        <f>BILING!E4</f>
        <v>3.1250000000000001E-4</v>
      </c>
      <c r="B4" s="4">
        <f>BILING!C4</f>
        <v>41276.366516203707</v>
      </c>
    </row>
    <row r="5" spans="1:6" ht="15.75" thickBot="1">
      <c r="A5" s="4">
        <f>BILING!E5</f>
        <v>9.4907407407407408E-4</v>
      </c>
      <c r="B5" s="4">
        <f>BILING!C5</f>
        <v>41276.372187499997</v>
      </c>
      <c r="E5" t="s">
        <v>33</v>
      </c>
      <c r="F5" s="32">
        <f>VLOOKUP(F2,A2:B101,2,)</f>
        <v>41283.387476851851</v>
      </c>
    </row>
    <row r="6" spans="1:6">
      <c r="A6" s="4">
        <f>BILING!E6</f>
        <v>6.7129629629629625E-4</v>
      </c>
      <c r="B6" s="4">
        <f>BILING!C6</f>
        <v>41276.410729166666</v>
      </c>
    </row>
    <row r="7" spans="1:6">
      <c r="A7" s="4">
        <f>BILING!E7</f>
        <v>2.7777777777777778E-4</v>
      </c>
      <c r="B7" s="4">
        <f>BILING!C7</f>
        <v>41276.444965277777</v>
      </c>
    </row>
    <row r="8" spans="1:6">
      <c r="A8" s="4">
        <f>BILING!E8</f>
        <v>1.6203703703703703E-3</v>
      </c>
      <c r="B8" s="4">
        <f>BILING!C8</f>
        <v>41276.51048611111</v>
      </c>
    </row>
    <row r="9" spans="1:6">
      <c r="A9" s="4">
        <f>BILING!E9</f>
        <v>3.37962962962963E-3</v>
      </c>
      <c r="B9" s="4">
        <f>BILING!C9</f>
        <v>41276.545636574076</v>
      </c>
    </row>
    <row r="10" spans="1:6">
      <c r="A10" s="4">
        <f>BILING!E10</f>
        <v>6.4814814814814813E-4</v>
      </c>
      <c r="B10" s="4">
        <f>BILING!C10</f>
        <v>41276.560914351852</v>
      </c>
    </row>
    <row r="11" spans="1:6">
      <c r="A11" s="4">
        <f>BILING!E11</f>
        <v>6.8287037037037025E-4</v>
      </c>
      <c r="B11" s="4">
        <f>BILING!C11</f>
        <v>41276.561921296299</v>
      </c>
    </row>
    <row r="12" spans="1:6">
      <c r="A12" s="4">
        <f>BILING!E12</f>
        <v>3.9351851851851852E-4</v>
      </c>
      <c r="B12" s="4">
        <f>BILING!C12</f>
        <v>41276.564189814817</v>
      </c>
    </row>
    <row r="13" spans="1:6">
      <c r="A13" s="4">
        <f>BILING!E13</f>
        <v>8.449074074074075E-4</v>
      </c>
      <c r="B13" s="4">
        <f>BILING!C13</f>
        <v>41276.564942129633</v>
      </c>
    </row>
    <row r="14" spans="1:6">
      <c r="A14" s="4">
        <f>BILING!E14</f>
        <v>1.7361111111111112E-4</v>
      </c>
      <c r="B14" s="4">
        <f>BILING!C14</f>
        <v>41276.566250000003</v>
      </c>
    </row>
    <row r="15" spans="1:6">
      <c r="A15" s="4">
        <f>BILING!E15</f>
        <v>2.199074074074074E-4</v>
      </c>
      <c r="B15" s="4">
        <f>BILING!C15</f>
        <v>41276.60434027778</v>
      </c>
    </row>
    <row r="16" spans="1:6">
      <c r="A16" s="4">
        <f>BILING!E16</f>
        <v>1.9675925925925926E-4</v>
      </c>
      <c r="B16" s="4">
        <f>BILING!C16</f>
        <v>41276.605138888888</v>
      </c>
    </row>
    <row r="17" spans="1:2">
      <c r="A17" s="4">
        <f>BILING!E17</f>
        <v>6.5972222222222213E-4</v>
      </c>
      <c r="B17" s="4">
        <f>BILING!C17</f>
        <v>41276.607395833336</v>
      </c>
    </row>
    <row r="18" spans="1:2">
      <c r="A18" s="4">
        <f>BILING!E18</f>
        <v>7.407407407407407E-4</v>
      </c>
      <c r="B18" s="4">
        <f>BILING!C18</f>
        <v>41276.621608796297</v>
      </c>
    </row>
    <row r="19" spans="1:2">
      <c r="A19" s="4">
        <f>BILING!E19</f>
        <v>9.2592592592592585E-4</v>
      </c>
      <c r="B19" s="4">
        <f>BILING!C19</f>
        <v>41276.626493055555</v>
      </c>
    </row>
    <row r="20" spans="1:2">
      <c r="A20" s="4">
        <f>BILING!E20</f>
        <v>7.175925925925927E-4</v>
      </c>
      <c r="B20" s="4">
        <f>BILING!C20</f>
        <v>41276.667881944442</v>
      </c>
    </row>
    <row r="21" spans="1:2">
      <c r="A21" s="4">
        <f>BILING!E21</f>
        <v>6.122685185185185E-3</v>
      </c>
      <c r="B21" s="4">
        <f>BILING!C21</f>
        <v>41277.299988425926</v>
      </c>
    </row>
    <row r="22" spans="1:2">
      <c r="A22" s="4">
        <f>BILING!E22</f>
        <v>5.4398148148148144E-4</v>
      </c>
      <c r="B22" s="4">
        <f>BILING!C22</f>
        <v>41277.354085648149</v>
      </c>
    </row>
    <row r="23" spans="1:2">
      <c r="A23" s="4">
        <f>BILING!E23</f>
        <v>1.261574074074074E-3</v>
      </c>
      <c r="B23" s="4">
        <f>BILING!C23</f>
        <v>41277.356365740743</v>
      </c>
    </row>
    <row r="24" spans="1:2">
      <c r="A24" s="4">
        <f>BILING!E24</f>
        <v>3.3564814814814812E-4</v>
      </c>
      <c r="B24" s="4">
        <f>BILING!C24</f>
        <v>41277.358530092592</v>
      </c>
    </row>
    <row r="25" spans="1:2">
      <c r="A25" s="4">
        <f>BILING!E25</f>
        <v>6.3657407407407402E-4</v>
      </c>
      <c r="B25" s="4">
        <f>BILING!C25</f>
        <v>41277.359375</v>
      </c>
    </row>
    <row r="26" spans="1:2">
      <c r="A26" s="4">
        <f>BILING!E26</f>
        <v>1.5393518518518519E-3</v>
      </c>
      <c r="B26" s="4">
        <f>BILING!C26</f>
        <v>41277.363900462966</v>
      </c>
    </row>
    <row r="27" spans="1:2">
      <c r="A27" s="4">
        <f>BILING!E27</f>
        <v>3.2407407407407406E-4</v>
      </c>
      <c r="B27" s="4">
        <f>BILING!C27</f>
        <v>41277.365902777776</v>
      </c>
    </row>
    <row r="28" spans="1:2">
      <c r="A28" s="4">
        <f>BILING!E28</f>
        <v>8.2291666666666659E-3</v>
      </c>
      <c r="B28" s="4">
        <f>BILING!C28</f>
        <v>41277.395231481481</v>
      </c>
    </row>
    <row r="29" spans="1:2">
      <c r="A29" s="4">
        <f>BILING!E29</f>
        <v>9.1435185185185185E-4</v>
      </c>
      <c r="B29" s="4">
        <f>BILING!C29</f>
        <v>41277.403495370374</v>
      </c>
    </row>
    <row r="30" spans="1:2">
      <c r="A30" s="4">
        <f>BILING!E30</f>
        <v>1.0879629629629629E-3</v>
      </c>
      <c r="B30" s="4">
        <f>BILING!C30</f>
        <v>41277.509826388887</v>
      </c>
    </row>
    <row r="31" spans="1:2">
      <c r="A31" s="4">
        <f>BILING!E31</f>
        <v>1.5046296296296297E-4</v>
      </c>
      <c r="B31" s="4">
        <f>BILING!C31</f>
        <v>41277.529305555552</v>
      </c>
    </row>
    <row r="32" spans="1:2">
      <c r="A32" s="4">
        <f>BILING!E32</f>
        <v>4.5138888888888892E-4</v>
      </c>
      <c r="B32" s="4">
        <f>BILING!C32</f>
        <v>41277.554340277777</v>
      </c>
    </row>
    <row r="33" spans="1:2">
      <c r="A33" s="4">
        <f>BILING!E33</f>
        <v>2.7777777777777778E-4</v>
      </c>
      <c r="B33" s="4">
        <f>BILING!C33</f>
        <v>41277.555405092593</v>
      </c>
    </row>
    <row r="34" spans="1:2">
      <c r="A34" s="4">
        <f>BILING!E34</f>
        <v>2.7777777777777778E-4</v>
      </c>
      <c r="B34" s="4">
        <f>BILING!C34</f>
        <v>41277.556458333333</v>
      </c>
    </row>
    <row r="35" spans="1:2">
      <c r="A35" s="4">
        <f>BILING!E35</f>
        <v>5.2083333333333333E-4</v>
      </c>
      <c r="B35" s="4">
        <f>BILING!C35</f>
        <v>41277.616770833331</v>
      </c>
    </row>
    <row r="36" spans="1:2">
      <c r="A36" s="4">
        <f>BILING!E36</f>
        <v>4.4560185185185189E-3</v>
      </c>
      <c r="B36" s="4">
        <f>BILING!C36</f>
        <v>41277.627824074072</v>
      </c>
    </row>
    <row r="37" spans="1:2">
      <c r="A37" s="4">
        <f>BILING!E37</f>
        <v>6.8287037037037025E-4</v>
      </c>
      <c r="B37" s="4">
        <f>BILING!C37</f>
        <v>41277.631539351853</v>
      </c>
    </row>
    <row r="38" spans="1:2">
      <c r="A38" s="4">
        <f>BILING!E38</f>
        <v>1.0532407407407407E-3</v>
      </c>
      <c r="B38" s="4">
        <f>BILING!C38</f>
        <v>41277.632719907408</v>
      </c>
    </row>
    <row r="39" spans="1:2">
      <c r="A39" s="4">
        <f>BILING!E39</f>
        <v>3.0092592592592595E-4</v>
      </c>
      <c r="B39" s="4">
        <f>BILING!C39</f>
        <v>41277.640289351853</v>
      </c>
    </row>
    <row r="40" spans="1:2">
      <c r="A40" s="4">
        <f>BILING!E40</f>
        <v>5.2083333333333333E-4</v>
      </c>
      <c r="B40" s="4">
        <f>BILING!C40</f>
        <v>41277.641087962962</v>
      </c>
    </row>
    <row r="41" spans="1:2">
      <c r="A41" s="4">
        <f>BILING!E41</f>
        <v>5.2083333333333333E-4</v>
      </c>
      <c r="B41" s="4">
        <f>BILING!C41</f>
        <v>41277.642025462963</v>
      </c>
    </row>
    <row r="42" spans="1:2">
      <c r="A42" s="4">
        <f>BILING!E42</f>
        <v>1.8518518518518518E-4</v>
      </c>
      <c r="B42" s="4">
        <f>BILING!C42</f>
        <v>41277.651435185187</v>
      </c>
    </row>
    <row r="43" spans="1:2">
      <c r="A43" s="4">
        <f>BILING!E43</f>
        <v>3.4722222222222224E-4</v>
      </c>
      <c r="B43" s="4">
        <f>BILING!C43</f>
        <v>41277.658530092594</v>
      </c>
    </row>
    <row r="44" spans="1:2">
      <c r="A44" s="4">
        <f>BILING!E44</f>
        <v>5.2083333333333333E-4</v>
      </c>
      <c r="B44" s="4">
        <f>BILING!C44</f>
        <v>41278.333437499998</v>
      </c>
    </row>
    <row r="45" spans="1:2">
      <c r="A45" s="4">
        <f>BILING!E45</f>
        <v>9.9537037037037042E-4</v>
      </c>
      <c r="B45" s="4">
        <f>BILING!C45</f>
        <v>41278.387094907404</v>
      </c>
    </row>
    <row r="46" spans="1:2">
      <c r="A46" s="4">
        <f>BILING!E46</f>
        <v>1.8865740740740742E-3</v>
      </c>
      <c r="B46" s="4">
        <f>BILING!C46</f>
        <v>41278.487430555557</v>
      </c>
    </row>
    <row r="47" spans="1:2">
      <c r="A47" s="4">
        <f>BILING!E47</f>
        <v>3.4375E-3</v>
      </c>
      <c r="B47" s="4">
        <f>BILING!C47</f>
        <v>41278.493923611109</v>
      </c>
    </row>
    <row r="48" spans="1:2">
      <c r="A48" s="4">
        <f>BILING!E48</f>
        <v>3.0092592592592588E-3</v>
      </c>
      <c r="B48" s="4">
        <f>BILING!C48</f>
        <v>41281.357905092591</v>
      </c>
    </row>
    <row r="49" spans="1:2">
      <c r="A49" s="4">
        <f>BILING!E49</f>
        <v>3.6226851851851854E-3</v>
      </c>
      <c r="B49" s="4">
        <f>BILING!C49</f>
        <v>41281.368449074071</v>
      </c>
    </row>
    <row r="50" spans="1:2">
      <c r="A50" s="4">
        <f>BILING!E50</f>
        <v>4.2824074074074075E-4</v>
      </c>
      <c r="B50" s="4">
        <f>BILING!C50</f>
        <v>41281.375324074077</v>
      </c>
    </row>
    <row r="51" spans="1:2">
      <c r="A51" s="4">
        <f>BILING!E51</f>
        <v>8.9120370370370362E-4</v>
      </c>
      <c r="B51" s="4">
        <f>BILING!C51</f>
        <v>41281.377557870372</v>
      </c>
    </row>
    <row r="52" spans="1:2">
      <c r="A52" s="4">
        <f>BILING!E52</f>
        <v>1.7361111111111112E-4</v>
      </c>
      <c r="B52" s="4">
        <f>BILING!C52</f>
        <v>41281.378067129626</v>
      </c>
    </row>
    <row r="53" spans="1:2">
      <c r="A53" s="4">
        <f>BILING!E53</f>
        <v>4.6296296296296293E-4</v>
      </c>
      <c r="B53" s="4">
        <f>BILING!C53</f>
        <v>41281.379837962966</v>
      </c>
    </row>
    <row r="54" spans="1:2">
      <c r="A54" s="4">
        <f>BILING!E54</f>
        <v>1.1574074074074073E-3</v>
      </c>
      <c r="B54" s="4">
        <f>BILING!C54</f>
        <v>41281.391145833331</v>
      </c>
    </row>
    <row r="55" spans="1:2">
      <c r="A55" s="4">
        <f>BILING!E55</f>
        <v>1.9097222222222222E-3</v>
      </c>
      <c r="B55" s="4">
        <f>BILING!C55</f>
        <v>41281.395891203705</v>
      </c>
    </row>
    <row r="56" spans="1:2">
      <c r="A56" s="4">
        <f>BILING!E56</f>
        <v>8.7962962962962962E-4</v>
      </c>
      <c r="B56" s="4">
        <f>BILING!C56</f>
        <v>41281.405659722222</v>
      </c>
    </row>
    <row r="57" spans="1:2">
      <c r="A57" s="4">
        <f>BILING!E57</f>
        <v>8.449074074074075E-4</v>
      </c>
      <c r="B57" s="4">
        <f>BILING!C57</f>
        <v>41281.454953703702</v>
      </c>
    </row>
    <row r="58" spans="1:2">
      <c r="A58" s="4">
        <f>BILING!E58</f>
        <v>1.2847222222222223E-3</v>
      </c>
      <c r="B58" s="4">
        <f>BILING!C58</f>
        <v>41281.461064814815</v>
      </c>
    </row>
    <row r="59" spans="1:2">
      <c r="A59" s="4">
        <f>BILING!E59</f>
        <v>9.8379629629629642E-4</v>
      </c>
      <c r="B59" s="4">
        <f>BILING!C59</f>
        <v>41281.470046296294</v>
      </c>
    </row>
    <row r="60" spans="1:2">
      <c r="A60" s="4">
        <f>BILING!E60</f>
        <v>5.0925925925925921E-4</v>
      </c>
      <c r="B60" s="4">
        <f>BILING!C60</f>
        <v>41281.471932870372</v>
      </c>
    </row>
    <row r="61" spans="1:2">
      <c r="A61" s="4">
        <f>BILING!E61</f>
        <v>7.0254629629629634E-3</v>
      </c>
      <c r="B61" s="4">
        <f>BILING!C61</f>
        <v>41281.493414351855</v>
      </c>
    </row>
    <row r="62" spans="1:2">
      <c r="A62" s="4">
        <f>BILING!E62</f>
        <v>3.2638888888888891E-3</v>
      </c>
      <c r="B62" s="4">
        <f>BILING!C62</f>
        <v>41281.562627314815</v>
      </c>
    </row>
    <row r="63" spans="1:2">
      <c r="A63" s="4">
        <f>BILING!E63</f>
        <v>4.5949074074074078E-3</v>
      </c>
      <c r="B63" s="4">
        <f>BILING!C63</f>
        <v>41281.590775462966</v>
      </c>
    </row>
    <row r="64" spans="1:2">
      <c r="A64" s="4">
        <f>BILING!E64</f>
        <v>3.9351851851851852E-4</v>
      </c>
      <c r="B64" s="4">
        <f>BILING!C64</f>
        <v>41281.591828703706</v>
      </c>
    </row>
    <row r="65" spans="1:2">
      <c r="A65" s="4">
        <f>BILING!E65</f>
        <v>7.7546296296296304E-4</v>
      </c>
      <c r="B65" s="4">
        <f>BILING!C65</f>
        <v>41281.5934375</v>
      </c>
    </row>
    <row r="66" spans="1:2">
      <c r="A66" s="4">
        <f>BILING!E66</f>
        <v>1.1458333333333333E-3</v>
      </c>
      <c r="B66" s="4">
        <f>BILING!C66</f>
        <v>41281.59480324074</v>
      </c>
    </row>
    <row r="67" spans="1:2">
      <c r="A67" s="4">
        <f>BILING!E67</f>
        <v>1.5393518518518519E-3</v>
      </c>
      <c r="B67" s="4">
        <f>BILING!C67</f>
        <v>41281.600439814814</v>
      </c>
    </row>
    <row r="68" spans="1:2">
      <c r="A68" s="4">
        <f>BILING!E68</f>
        <v>6.3657407407407402E-4</v>
      </c>
      <c r="B68" s="4">
        <f>BILING!C68</f>
        <v>41281.614247685182</v>
      </c>
    </row>
    <row r="69" spans="1:2">
      <c r="A69" s="4">
        <f>BILING!E69</f>
        <v>2.0254629629629629E-3</v>
      </c>
      <c r="B69" s="4">
        <f>BILING!C69</f>
        <v>41281.642199074071</v>
      </c>
    </row>
    <row r="70" spans="1:2">
      <c r="A70" s="4">
        <f>BILING!E70</f>
        <v>4.2592592592592595E-3</v>
      </c>
      <c r="B70" s="4">
        <f>BILING!C70</f>
        <v>41281.647800925923</v>
      </c>
    </row>
    <row r="71" spans="1:2">
      <c r="A71" s="4">
        <f>BILING!E71</f>
        <v>9.0277777777777784E-4</v>
      </c>
      <c r="B71" s="4">
        <f>BILING!C71</f>
        <v>41282.340902777774</v>
      </c>
    </row>
    <row r="72" spans="1:2">
      <c r="A72" s="4">
        <f>BILING!E72</f>
        <v>4.2708333333333339E-3</v>
      </c>
      <c r="B72" s="4">
        <f>BILING!C72</f>
        <v>41282.344456018516</v>
      </c>
    </row>
    <row r="73" spans="1:2">
      <c r="A73" s="4">
        <f>BILING!E73</f>
        <v>1.8402777777777777E-3</v>
      </c>
      <c r="B73" s="4">
        <f>BILING!C73</f>
        <v>41282.346261574072</v>
      </c>
    </row>
    <row r="74" spans="1:2">
      <c r="A74" s="4">
        <f>BILING!E74</f>
        <v>7.9861111111111105E-4</v>
      </c>
      <c r="B74" s="4">
        <f>BILING!C74</f>
        <v>41282.349016203705</v>
      </c>
    </row>
    <row r="75" spans="1:2">
      <c r="A75" s="4">
        <f>BILING!E75</f>
        <v>2.2222222222222222E-3</v>
      </c>
      <c r="B75" s="4">
        <f>BILING!C75</f>
        <v>41282.350578703707</v>
      </c>
    </row>
    <row r="76" spans="1:2">
      <c r="A76" s="4">
        <f>BILING!E76</f>
        <v>1.6435185185185183E-3</v>
      </c>
      <c r="B76" s="4">
        <f>BILING!C76</f>
        <v>41282.388784722221</v>
      </c>
    </row>
    <row r="77" spans="1:2">
      <c r="A77" s="4">
        <f>BILING!E77</f>
        <v>2.2916666666666667E-3</v>
      </c>
      <c r="B77" s="4">
        <f>BILING!C77</f>
        <v>41282.411747685182</v>
      </c>
    </row>
    <row r="78" spans="1:2">
      <c r="A78" s="4">
        <f>BILING!E78</f>
        <v>6.134259259259259E-4</v>
      </c>
      <c r="B78" s="4">
        <f>BILING!C78</f>
        <v>41282.420289351852</v>
      </c>
    </row>
    <row r="79" spans="1:2">
      <c r="A79" s="4">
        <f>BILING!E79</f>
        <v>3.0092592592592595E-4</v>
      </c>
      <c r="B79" s="4">
        <f>BILING!C79</f>
        <v>41282.428101851852</v>
      </c>
    </row>
    <row r="80" spans="1:2">
      <c r="A80" s="4">
        <f>BILING!E80</f>
        <v>2.6620370370370372E-4</v>
      </c>
      <c r="B80" s="4">
        <f>BILING!C80</f>
        <v>41282.447997685187</v>
      </c>
    </row>
    <row r="81" spans="1:2">
      <c r="A81" s="4">
        <f>BILING!E81</f>
        <v>3.3564814814814812E-4</v>
      </c>
      <c r="B81" s="4">
        <f>BILING!C81</f>
        <v>41282.449363425927</v>
      </c>
    </row>
    <row r="82" spans="1:2">
      <c r="A82" s="4">
        <f>BILING!E82</f>
        <v>5.5555555555555556E-4</v>
      </c>
      <c r="B82" s="4">
        <f>BILING!C82</f>
        <v>41282.450671296298</v>
      </c>
    </row>
    <row r="83" spans="1:2">
      <c r="A83" s="4">
        <f>BILING!E83</f>
        <v>1.4814814814814814E-3</v>
      </c>
      <c r="B83" s="4">
        <f>BILING!C83</f>
        <v>41282.454606481479</v>
      </c>
    </row>
    <row r="84" spans="1:2">
      <c r="A84" s="4">
        <f>BILING!E84</f>
        <v>6.9444444444444447E-4</v>
      </c>
      <c r="B84" s="4">
        <f>BILING!C84</f>
        <v>41282.457199074073</v>
      </c>
    </row>
    <row r="85" spans="1:2">
      <c r="A85" s="4">
        <f>BILING!E85</f>
        <v>4.6296296296296293E-4</v>
      </c>
      <c r="B85" s="4">
        <f>BILING!C85</f>
        <v>41282.464189814818</v>
      </c>
    </row>
    <row r="86" spans="1:2">
      <c r="A86" s="4">
        <f>BILING!E86</f>
        <v>4.3981481481481481E-4</v>
      </c>
      <c r="B86" s="4">
        <f>BILING!C86</f>
        <v>41282.471250000002</v>
      </c>
    </row>
    <row r="87" spans="1:2">
      <c r="A87" s="4">
        <f>BILING!E87</f>
        <v>4.1666666666666669E-4</v>
      </c>
      <c r="B87" s="4">
        <f>BILING!C87</f>
        <v>41282.483460648145</v>
      </c>
    </row>
    <row r="88" spans="1:2">
      <c r="A88" s="4">
        <f>BILING!E88</f>
        <v>3.7037037037037034E-3</v>
      </c>
      <c r="B88" s="4">
        <f>BILING!C88</f>
        <v>41282.494074074071</v>
      </c>
    </row>
    <row r="89" spans="1:2">
      <c r="A89" s="4">
        <f>BILING!E89</f>
        <v>1.25E-3</v>
      </c>
      <c r="B89" s="4">
        <f>BILING!C89</f>
        <v>41282.543229166666</v>
      </c>
    </row>
    <row r="90" spans="1:2">
      <c r="A90" s="4">
        <f>BILING!E90</f>
        <v>2.3495370370370371E-3</v>
      </c>
      <c r="B90" s="4">
        <f>BILING!C90</f>
        <v>41283.341064814813</v>
      </c>
    </row>
    <row r="91" spans="1:2">
      <c r="A91" s="4">
        <f>BILING!E91</f>
        <v>4.3981481481481481E-4</v>
      </c>
      <c r="B91" s="4">
        <f>BILING!C91</f>
        <v>41283.346180555556</v>
      </c>
    </row>
    <row r="92" spans="1:2">
      <c r="A92" s="4">
        <f>BILING!E92</f>
        <v>1.3645833333333331E-2</v>
      </c>
      <c r="B92" s="4">
        <f>BILING!C92</f>
        <v>41283.387476851851</v>
      </c>
    </row>
    <row r="93" spans="1:2">
      <c r="A93" s="4">
        <f>BILING!E93</f>
        <v>2.0833333333333335E-4</v>
      </c>
      <c r="B93" s="4">
        <f>BILING!C93</f>
        <v>41283.433819444443</v>
      </c>
    </row>
    <row r="94" spans="1:2">
      <c r="A94" s="4">
        <f>BILING!E94</f>
        <v>1.9675925925925926E-4</v>
      </c>
      <c r="B94" s="4">
        <f>BILING!C94</f>
        <v>41283.442893518521</v>
      </c>
    </row>
    <row r="95" spans="1:2">
      <c r="A95" s="4">
        <f>BILING!E95</f>
        <v>2.3263888888888887E-3</v>
      </c>
      <c r="B95" s="4">
        <f>BILING!C95</f>
        <v>41283.467060185183</v>
      </c>
    </row>
    <row r="96" spans="1:2">
      <c r="A96" s="4">
        <f>BILING!E96</f>
        <v>5.2083333333333333E-4</v>
      </c>
      <c r="B96" s="4">
        <f>BILING!C96</f>
        <v>41283.493020833332</v>
      </c>
    </row>
    <row r="97" spans="1:2">
      <c r="A97" s="4">
        <f>BILING!E97</f>
        <v>2.199074074074074E-4</v>
      </c>
      <c r="B97" s="4">
        <f>BILING!C97</f>
        <v>41283.493611111109</v>
      </c>
    </row>
    <row r="98" spans="1:2">
      <c r="A98" s="4">
        <f>BILING!E98</f>
        <v>5.6712962962962956E-4</v>
      </c>
      <c r="B98" s="4">
        <f>BILING!C98</f>
        <v>41283.493796296294</v>
      </c>
    </row>
    <row r="99" spans="1:2">
      <c r="A99" s="4">
        <f>BILING!E99</f>
        <v>1.7361111111111112E-4</v>
      </c>
      <c r="B99" s="4">
        <f>BILING!C99</f>
        <v>41283.539236111108</v>
      </c>
    </row>
    <row r="100" spans="1:2">
      <c r="A100" s="4">
        <f>BILING!E100</f>
        <v>1.1574074074074073E-4</v>
      </c>
      <c r="B100" s="4">
        <f>BILING!C100</f>
        <v>41283.541504629633</v>
      </c>
    </row>
    <row r="101" spans="1:2">
      <c r="A101" s="4">
        <f>BILING!E101</f>
        <v>2.199074074074074E-4</v>
      </c>
      <c r="B101" s="4">
        <f>BILING!C101</f>
        <v>41283.542071759257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01"/>
  <sheetViews>
    <sheetView workbookViewId="0"/>
  </sheetViews>
  <sheetFormatPr defaultRowHeight="14.25"/>
  <cols>
    <col min="1" max="1" width="20.125" style="4" customWidth="1"/>
    <col min="2" max="2" width="20.125" style="18" customWidth="1"/>
    <col min="3" max="3" width="13.625" style="4" customWidth="1"/>
    <col min="4" max="4" width="17.375" style="4" customWidth="1"/>
    <col min="5" max="5" width="13.625" style="4" customWidth="1"/>
  </cols>
  <sheetData>
    <row r="1" spans="1:7">
      <c r="A1" s="3" t="str">
        <f>BILING!D1</f>
        <v>Numer zewnętrzny</v>
      </c>
      <c r="B1" s="18" t="str">
        <f>BILING!E1</f>
        <v>Długość połączenia</v>
      </c>
      <c r="C1" s="4" t="s">
        <v>22</v>
      </c>
      <c r="D1" s="4" t="s">
        <v>23</v>
      </c>
      <c r="E1" s="4" t="s">
        <v>24</v>
      </c>
    </row>
    <row r="2" spans="1:7">
      <c r="A2" s="3">
        <f>BILING!D2</f>
        <v>183310541</v>
      </c>
      <c r="B2" s="18">
        <f>BILING!E2</f>
        <v>1.9907407407407408E-3</v>
      </c>
      <c r="C2" s="4">
        <f>VALUE(LEFT(A2,1))</f>
        <v>1</v>
      </c>
      <c r="D2" s="4">
        <f>IF(OR(C2=1,C2=2,C2=3,C2=4),1,0)</f>
        <v>1</v>
      </c>
      <c r="E2" s="4">
        <f>IF(D2=1,B2,0)</f>
        <v>1.9907407407407408E-3</v>
      </c>
    </row>
    <row r="3" spans="1:7">
      <c r="A3" s="3">
        <f>BILING!D3</f>
        <v>327810445</v>
      </c>
      <c r="B3" s="18">
        <f>BILING!E3</f>
        <v>2.199074074074074E-4</v>
      </c>
      <c r="C3" s="4">
        <f t="shared" ref="C3:C66" si="0">VALUE(LEFT(A3,1))</f>
        <v>3</v>
      </c>
      <c r="D3" s="4">
        <f t="shared" ref="D3:D66" si="1">IF(OR(C3=1,C3=2,C3=3,C3=4),1,0)</f>
        <v>1</v>
      </c>
      <c r="E3" s="4">
        <f t="shared" ref="E3:E66" si="2">IF(D3=1,B3,0)</f>
        <v>2.199074074074074E-4</v>
      </c>
    </row>
    <row r="4" spans="1:7" ht="15" thickBot="1">
      <c r="A4" s="3">
        <f>BILING!D4</f>
        <v>183310101</v>
      </c>
      <c r="B4" s="18">
        <f>BILING!E4</f>
        <v>3.1250000000000001E-4</v>
      </c>
      <c r="C4" s="4">
        <f t="shared" si="0"/>
        <v>1</v>
      </c>
      <c r="D4" s="4">
        <f t="shared" si="1"/>
        <v>1</v>
      </c>
      <c r="E4" s="4">
        <f t="shared" si="2"/>
        <v>3.1250000000000001E-4</v>
      </c>
    </row>
    <row r="5" spans="1:7" ht="15.75" thickBot="1">
      <c r="A5" s="3">
        <f>BILING!D5</f>
        <v>327810445</v>
      </c>
      <c r="B5" s="18">
        <f>BILING!E5</f>
        <v>9.4907407407407408E-4</v>
      </c>
      <c r="C5" s="4">
        <f t="shared" si="0"/>
        <v>3</v>
      </c>
      <c r="D5" s="4">
        <f t="shared" si="1"/>
        <v>1</v>
      </c>
      <c r="E5" s="4">
        <f t="shared" si="2"/>
        <v>9.4907407407407408E-4</v>
      </c>
      <c r="F5" s="31">
        <f>24*3600*SUM(E:E)</f>
        <v>9016.9999999999982</v>
      </c>
      <c r="G5" t="s">
        <v>34</v>
      </c>
    </row>
    <row r="6" spans="1:7">
      <c r="A6" s="3">
        <f>BILING!D6</f>
        <v>507073865</v>
      </c>
      <c r="B6" s="18">
        <f>BILING!E6</f>
        <v>6.7129629629629625E-4</v>
      </c>
      <c r="C6" s="4">
        <f t="shared" si="0"/>
        <v>5</v>
      </c>
      <c r="D6" s="4">
        <f t="shared" si="1"/>
        <v>0</v>
      </c>
      <c r="E6" s="4">
        <f t="shared" si="2"/>
        <v>0</v>
      </c>
    </row>
    <row r="7" spans="1:7">
      <c r="A7" s="3">
        <f>BILING!D7</f>
        <v>183310641</v>
      </c>
      <c r="B7" s="18">
        <f>BILING!E7</f>
        <v>2.7777777777777778E-4</v>
      </c>
      <c r="C7" s="4">
        <f t="shared" si="0"/>
        <v>1</v>
      </c>
      <c r="D7" s="4">
        <f t="shared" si="1"/>
        <v>1</v>
      </c>
      <c r="E7" s="4">
        <f t="shared" si="2"/>
        <v>2.7777777777777778E-4</v>
      </c>
    </row>
    <row r="8" spans="1:7">
      <c r="A8" s="3">
        <f>BILING!D8</f>
        <v>514025588</v>
      </c>
      <c r="B8" s="18">
        <f>BILING!E8</f>
        <v>1.6203703703703703E-3</v>
      </c>
      <c r="C8" s="4">
        <f t="shared" si="0"/>
        <v>5</v>
      </c>
      <c r="D8" s="4">
        <f t="shared" si="1"/>
        <v>0</v>
      </c>
      <c r="E8" s="4">
        <f t="shared" si="2"/>
        <v>0</v>
      </c>
    </row>
    <row r="9" spans="1:7">
      <c r="A9" s="3">
        <f>BILING!D9</f>
        <v>183518010</v>
      </c>
      <c r="B9" s="18">
        <f>BILING!E9</f>
        <v>3.37962962962963E-3</v>
      </c>
      <c r="C9" s="4">
        <f t="shared" si="0"/>
        <v>1</v>
      </c>
      <c r="D9" s="4">
        <f t="shared" si="1"/>
        <v>1</v>
      </c>
      <c r="E9" s="4">
        <f t="shared" si="2"/>
        <v>3.37962962962963E-3</v>
      </c>
    </row>
    <row r="10" spans="1:7">
      <c r="A10" s="3">
        <f>BILING!D10</f>
        <v>183310001</v>
      </c>
      <c r="B10" s="18">
        <f>BILING!E10</f>
        <v>6.4814814814814813E-4</v>
      </c>
      <c r="C10" s="4">
        <f t="shared" si="0"/>
        <v>1</v>
      </c>
      <c r="D10" s="4">
        <f t="shared" si="1"/>
        <v>1</v>
      </c>
      <c r="E10" s="4">
        <f t="shared" si="2"/>
        <v>6.4814814814814813E-4</v>
      </c>
    </row>
    <row r="11" spans="1:7">
      <c r="A11" s="3">
        <f>BILING!D11</f>
        <v>183310001</v>
      </c>
      <c r="B11" s="18">
        <f>BILING!E11</f>
        <v>6.8287037037037025E-4</v>
      </c>
      <c r="C11" s="4">
        <f t="shared" si="0"/>
        <v>1</v>
      </c>
      <c r="D11" s="4">
        <f t="shared" si="1"/>
        <v>1</v>
      </c>
      <c r="E11" s="4">
        <f t="shared" si="2"/>
        <v>6.8287037037037025E-4</v>
      </c>
    </row>
    <row r="12" spans="1:7">
      <c r="A12" s="3">
        <f>BILING!D12</f>
        <v>183310101</v>
      </c>
      <c r="B12" s="18">
        <f>BILING!E12</f>
        <v>3.9351851851851852E-4</v>
      </c>
      <c r="C12" s="4">
        <f t="shared" si="0"/>
        <v>1</v>
      </c>
      <c r="D12" s="4">
        <f t="shared" si="1"/>
        <v>1</v>
      </c>
      <c r="E12" s="4">
        <f t="shared" si="2"/>
        <v>3.9351851851851852E-4</v>
      </c>
    </row>
    <row r="13" spans="1:7">
      <c r="A13" s="3">
        <f>BILING!D13</f>
        <v>183310101</v>
      </c>
      <c r="B13" s="18">
        <f>BILING!E13</f>
        <v>8.449074074074075E-4</v>
      </c>
      <c r="C13" s="4">
        <f t="shared" si="0"/>
        <v>1</v>
      </c>
      <c r="D13" s="4">
        <f t="shared" si="1"/>
        <v>1</v>
      </c>
      <c r="E13" s="4">
        <f t="shared" si="2"/>
        <v>8.449074074074075E-4</v>
      </c>
    </row>
    <row r="14" spans="1:7">
      <c r="A14" s="3">
        <f>BILING!D14</f>
        <v>183310001</v>
      </c>
      <c r="B14" s="18">
        <f>BILING!E14</f>
        <v>1.7361111111111112E-4</v>
      </c>
      <c r="C14" s="4">
        <f t="shared" si="0"/>
        <v>1</v>
      </c>
      <c r="D14" s="4">
        <f t="shared" si="1"/>
        <v>1</v>
      </c>
      <c r="E14" s="4">
        <f t="shared" si="2"/>
        <v>1.7361111111111112E-4</v>
      </c>
    </row>
    <row r="15" spans="1:7">
      <c r="A15" s="3">
        <f>BILING!D15</f>
        <v>888238902</v>
      </c>
      <c r="B15" s="18">
        <f>BILING!E15</f>
        <v>2.199074074074074E-4</v>
      </c>
      <c r="C15" s="4">
        <f t="shared" si="0"/>
        <v>8</v>
      </c>
      <c r="D15" s="4">
        <f t="shared" si="1"/>
        <v>0</v>
      </c>
      <c r="E15" s="4">
        <f t="shared" si="2"/>
        <v>0</v>
      </c>
    </row>
    <row r="16" spans="1:7">
      <c r="A16" s="3">
        <f>BILING!D16</f>
        <v>888238902</v>
      </c>
      <c r="B16" s="18">
        <f>BILING!E16</f>
        <v>1.9675925925925926E-4</v>
      </c>
      <c r="C16" s="4">
        <f t="shared" si="0"/>
        <v>8</v>
      </c>
      <c r="D16" s="4">
        <f t="shared" si="1"/>
        <v>0</v>
      </c>
      <c r="E16" s="4">
        <f t="shared" si="2"/>
        <v>0</v>
      </c>
    </row>
    <row r="17" spans="1:5">
      <c r="A17" s="3">
        <f>BILING!D17</f>
        <v>514148415</v>
      </c>
      <c r="B17" s="18">
        <f>BILING!E17</f>
        <v>6.5972222222222213E-4</v>
      </c>
      <c r="C17" s="4">
        <f t="shared" si="0"/>
        <v>5</v>
      </c>
      <c r="D17" s="4">
        <f t="shared" si="1"/>
        <v>0</v>
      </c>
      <c r="E17" s="4">
        <f t="shared" si="2"/>
        <v>0</v>
      </c>
    </row>
    <row r="18" spans="1:5">
      <c r="A18" s="3">
        <f>BILING!D18</f>
        <v>662554911</v>
      </c>
      <c r="B18" s="18">
        <f>BILING!E18</f>
        <v>7.407407407407407E-4</v>
      </c>
      <c r="C18" s="4">
        <f t="shared" si="0"/>
        <v>6</v>
      </c>
      <c r="D18" s="4">
        <f t="shared" si="1"/>
        <v>0</v>
      </c>
      <c r="E18" s="4">
        <f t="shared" si="2"/>
        <v>0</v>
      </c>
    </row>
    <row r="19" spans="1:5">
      <c r="A19" s="3">
        <f>BILING!D19</f>
        <v>698318260</v>
      </c>
      <c r="B19" s="18">
        <f>BILING!E19</f>
        <v>9.2592592592592585E-4</v>
      </c>
      <c r="C19" s="4">
        <f t="shared" si="0"/>
        <v>6</v>
      </c>
      <c r="D19" s="4">
        <f t="shared" si="1"/>
        <v>0</v>
      </c>
      <c r="E19" s="4">
        <f t="shared" si="2"/>
        <v>0</v>
      </c>
    </row>
    <row r="20" spans="1:5">
      <c r="A20" s="3">
        <f>BILING!D20</f>
        <v>788921333</v>
      </c>
      <c r="B20" s="18">
        <f>BILING!E20</f>
        <v>7.175925925925927E-4</v>
      </c>
      <c r="C20" s="4">
        <f t="shared" si="0"/>
        <v>7</v>
      </c>
      <c r="D20" s="4">
        <f t="shared" si="1"/>
        <v>0</v>
      </c>
      <c r="E20" s="4">
        <f t="shared" si="2"/>
        <v>0</v>
      </c>
    </row>
    <row r="21" spans="1:5">
      <c r="A21" s="3">
        <f>BILING!D21</f>
        <v>183310062</v>
      </c>
      <c r="B21" s="18">
        <f>BILING!E21</f>
        <v>6.122685185185185E-3</v>
      </c>
      <c r="C21" s="4">
        <f t="shared" si="0"/>
        <v>1</v>
      </c>
      <c r="D21" s="4">
        <f t="shared" si="1"/>
        <v>1</v>
      </c>
      <c r="E21" s="4">
        <f t="shared" si="2"/>
        <v>6.122685185185185E-3</v>
      </c>
    </row>
    <row r="22" spans="1:5">
      <c r="A22" s="3">
        <f>BILING!D22</f>
        <v>518031750</v>
      </c>
      <c r="B22" s="18">
        <f>BILING!E22</f>
        <v>5.4398148148148144E-4</v>
      </c>
      <c r="C22" s="4">
        <f t="shared" si="0"/>
        <v>5</v>
      </c>
      <c r="D22" s="4">
        <f t="shared" si="1"/>
        <v>0</v>
      </c>
      <c r="E22" s="4">
        <f t="shared" si="2"/>
        <v>0</v>
      </c>
    </row>
    <row r="23" spans="1:5">
      <c r="A23" s="3">
        <f>BILING!D23</f>
        <v>516085406</v>
      </c>
      <c r="B23" s="18">
        <f>BILING!E23</f>
        <v>1.261574074074074E-3</v>
      </c>
      <c r="C23" s="4">
        <f t="shared" si="0"/>
        <v>5</v>
      </c>
      <c r="D23" s="4">
        <f t="shared" si="1"/>
        <v>0</v>
      </c>
      <c r="E23" s="4">
        <f t="shared" si="2"/>
        <v>0</v>
      </c>
    </row>
    <row r="24" spans="1:5">
      <c r="A24" s="3">
        <f>BILING!D24</f>
        <v>183310641</v>
      </c>
      <c r="B24" s="18">
        <f>BILING!E24</f>
        <v>3.3564814814814812E-4</v>
      </c>
      <c r="C24" s="4">
        <f t="shared" si="0"/>
        <v>1</v>
      </c>
      <c r="D24" s="4">
        <f t="shared" si="1"/>
        <v>1</v>
      </c>
      <c r="E24" s="4">
        <f t="shared" si="2"/>
        <v>3.3564814814814812E-4</v>
      </c>
    </row>
    <row r="25" spans="1:5">
      <c r="A25" s="3">
        <f>BILING!D25</f>
        <v>533884406</v>
      </c>
      <c r="B25" s="18">
        <f>BILING!E25</f>
        <v>6.3657407407407402E-4</v>
      </c>
      <c r="C25" s="4">
        <f t="shared" si="0"/>
        <v>5</v>
      </c>
      <c r="D25" s="4">
        <f t="shared" si="1"/>
        <v>0</v>
      </c>
      <c r="E25" s="4">
        <f t="shared" si="2"/>
        <v>0</v>
      </c>
    </row>
    <row r="26" spans="1:5">
      <c r="A26" s="3">
        <f>BILING!D26</f>
        <v>602577376</v>
      </c>
      <c r="B26" s="18">
        <f>BILING!E26</f>
        <v>1.5393518518518519E-3</v>
      </c>
      <c r="C26" s="4">
        <f t="shared" si="0"/>
        <v>6</v>
      </c>
      <c r="D26" s="4">
        <f t="shared" si="1"/>
        <v>0</v>
      </c>
      <c r="E26" s="4">
        <f t="shared" si="2"/>
        <v>0</v>
      </c>
    </row>
    <row r="27" spans="1:5">
      <c r="A27" s="3">
        <f>BILING!D27</f>
        <v>606284697</v>
      </c>
      <c r="B27" s="18">
        <f>BILING!E27</f>
        <v>3.2407407407407406E-4</v>
      </c>
      <c r="C27" s="4">
        <f t="shared" si="0"/>
        <v>6</v>
      </c>
      <c r="D27" s="4">
        <f t="shared" si="1"/>
        <v>0</v>
      </c>
      <c r="E27" s="4">
        <f t="shared" si="2"/>
        <v>0</v>
      </c>
    </row>
    <row r="28" spans="1:5">
      <c r="A28" s="3">
        <f>BILING!D28</f>
        <v>183312766</v>
      </c>
      <c r="B28" s="18">
        <f>BILING!E28</f>
        <v>8.2291666666666659E-3</v>
      </c>
      <c r="C28" s="4">
        <f t="shared" si="0"/>
        <v>1</v>
      </c>
      <c r="D28" s="4">
        <f t="shared" si="1"/>
        <v>1</v>
      </c>
      <c r="E28" s="4">
        <f t="shared" si="2"/>
        <v>8.2291666666666659E-3</v>
      </c>
    </row>
    <row r="29" spans="1:5">
      <c r="A29" s="3">
        <f>BILING!D29</f>
        <v>602507270</v>
      </c>
      <c r="B29" s="18">
        <f>BILING!E29</f>
        <v>9.1435185185185185E-4</v>
      </c>
      <c r="C29" s="4">
        <f t="shared" si="0"/>
        <v>6</v>
      </c>
      <c r="D29" s="4">
        <f t="shared" si="1"/>
        <v>0</v>
      </c>
      <c r="E29" s="4">
        <f t="shared" si="2"/>
        <v>0</v>
      </c>
    </row>
    <row r="30" spans="1:5">
      <c r="A30" s="3">
        <f>BILING!D30</f>
        <v>183310001</v>
      </c>
      <c r="B30" s="18">
        <f>BILING!E30</f>
        <v>1.0879629629629629E-3</v>
      </c>
      <c r="C30" s="4">
        <f t="shared" si="0"/>
        <v>1</v>
      </c>
      <c r="D30" s="4">
        <f t="shared" si="1"/>
        <v>1</v>
      </c>
      <c r="E30" s="4">
        <f t="shared" si="2"/>
        <v>1.0879629629629629E-3</v>
      </c>
    </row>
    <row r="31" spans="1:5">
      <c r="A31" s="3">
        <f>BILING!D31</f>
        <v>183310001</v>
      </c>
      <c r="B31" s="18">
        <f>BILING!E31</f>
        <v>1.5046296296296297E-4</v>
      </c>
      <c r="C31" s="4">
        <f t="shared" si="0"/>
        <v>1</v>
      </c>
      <c r="D31" s="4">
        <f t="shared" si="1"/>
        <v>1</v>
      </c>
      <c r="E31" s="4">
        <f t="shared" si="2"/>
        <v>1.5046296296296297E-4</v>
      </c>
    </row>
    <row r="32" spans="1:5">
      <c r="A32" s="3">
        <f>BILING!D32</f>
        <v>787465423</v>
      </c>
      <c r="B32" s="18">
        <f>BILING!E32</f>
        <v>4.5138888888888892E-4</v>
      </c>
      <c r="C32" s="4">
        <f t="shared" si="0"/>
        <v>7</v>
      </c>
      <c r="D32" s="4">
        <f t="shared" si="1"/>
        <v>0</v>
      </c>
      <c r="E32" s="4">
        <f t="shared" si="2"/>
        <v>0</v>
      </c>
    </row>
    <row r="33" spans="1:5">
      <c r="A33" s="3">
        <f>BILING!D33</f>
        <v>889794631</v>
      </c>
      <c r="B33" s="18">
        <f>BILING!E33</f>
        <v>2.7777777777777778E-4</v>
      </c>
      <c r="C33" s="4">
        <f t="shared" si="0"/>
        <v>8</v>
      </c>
      <c r="D33" s="4">
        <f t="shared" si="1"/>
        <v>0</v>
      </c>
      <c r="E33" s="4">
        <f t="shared" si="2"/>
        <v>0</v>
      </c>
    </row>
    <row r="34" spans="1:5">
      <c r="A34" s="3">
        <f>BILING!D34</f>
        <v>606594729</v>
      </c>
      <c r="B34" s="18">
        <f>BILING!E34</f>
        <v>2.7777777777777778E-4</v>
      </c>
      <c r="C34" s="4">
        <f t="shared" si="0"/>
        <v>6</v>
      </c>
      <c r="D34" s="4">
        <f t="shared" si="1"/>
        <v>0</v>
      </c>
      <c r="E34" s="4">
        <f t="shared" si="2"/>
        <v>0</v>
      </c>
    </row>
    <row r="35" spans="1:5">
      <c r="A35" s="3">
        <f>BILING!D35</f>
        <v>889794631</v>
      </c>
      <c r="B35" s="18">
        <f>BILING!E35</f>
        <v>5.2083333333333333E-4</v>
      </c>
      <c r="C35" s="4">
        <f t="shared" si="0"/>
        <v>8</v>
      </c>
      <c r="D35" s="4">
        <f t="shared" si="1"/>
        <v>0</v>
      </c>
      <c r="E35" s="4">
        <f t="shared" si="2"/>
        <v>0</v>
      </c>
    </row>
    <row r="36" spans="1:5">
      <c r="A36" s="3">
        <f>BILING!D36</f>
        <v>602507270</v>
      </c>
      <c r="B36" s="18">
        <f>BILING!E36</f>
        <v>4.4560185185185189E-3</v>
      </c>
      <c r="C36" s="4">
        <f t="shared" si="0"/>
        <v>6</v>
      </c>
      <c r="D36" s="4">
        <f t="shared" si="1"/>
        <v>0</v>
      </c>
      <c r="E36" s="4">
        <f t="shared" si="2"/>
        <v>0</v>
      </c>
    </row>
    <row r="37" spans="1:5">
      <c r="A37" s="3">
        <f>BILING!D37</f>
        <v>888850456</v>
      </c>
      <c r="B37" s="18">
        <f>BILING!E37</f>
        <v>6.8287037037037025E-4</v>
      </c>
      <c r="C37" s="4">
        <f t="shared" si="0"/>
        <v>8</v>
      </c>
      <c r="D37" s="4">
        <f t="shared" si="1"/>
        <v>0</v>
      </c>
      <c r="E37" s="4">
        <f t="shared" si="2"/>
        <v>0</v>
      </c>
    </row>
    <row r="38" spans="1:5">
      <c r="A38" s="3">
        <f>BILING!D38</f>
        <v>183337827</v>
      </c>
      <c r="B38" s="18">
        <f>BILING!E38</f>
        <v>1.0532407407407407E-3</v>
      </c>
      <c r="C38" s="4">
        <f t="shared" si="0"/>
        <v>1</v>
      </c>
      <c r="D38" s="4">
        <f t="shared" si="1"/>
        <v>1</v>
      </c>
      <c r="E38" s="4">
        <f t="shared" si="2"/>
        <v>1.0532407407407407E-3</v>
      </c>
    </row>
    <row r="39" spans="1:5">
      <c r="A39" s="3">
        <f>BILING!D39</f>
        <v>693316093</v>
      </c>
      <c r="B39" s="18">
        <f>BILING!E39</f>
        <v>3.0092592592592595E-4</v>
      </c>
      <c r="C39" s="4">
        <f t="shared" si="0"/>
        <v>6</v>
      </c>
      <c r="D39" s="4">
        <f t="shared" si="1"/>
        <v>0</v>
      </c>
      <c r="E39" s="4">
        <f t="shared" si="2"/>
        <v>0</v>
      </c>
    </row>
    <row r="40" spans="1:5">
      <c r="A40" s="3">
        <f>BILING!D40</f>
        <v>698318260</v>
      </c>
      <c r="B40" s="18">
        <f>BILING!E40</f>
        <v>5.2083333333333333E-4</v>
      </c>
      <c r="C40" s="4">
        <f t="shared" si="0"/>
        <v>6</v>
      </c>
      <c r="D40" s="4">
        <f t="shared" si="1"/>
        <v>0</v>
      </c>
      <c r="E40" s="4">
        <f t="shared" si="2"/>
        <v>0</v>
      </c>
    </row>
    <row r="41" spans="1:5">
      <c r="A41" s="3">
        <f>BILING!D41</f>
        <v>183310221</v>
      </c>
      <c r="B41" s="18">
        <f>BILING!E41</f>
        <v>5.2083333333333333E-4</v>
      </c>
      <c r="C41" s="4">
        <f t="shared" si="0"/>
        <v>1</v>
      </c>
      <c r="D41" s="4">
        <f t="shared" si="1"/>
        <v>1</v>
      </c>
      <c r="E41" s="4">
        <f t="shared" si="2"/>
        <v>5.2083333333333333E-4</v>
      </c>
    </row>
    <row r="42" spans="1:5">
      <c r="A42" s="3">
        <f>BILING!D42</f>
        <v>183310101</v>
      </c>
      <c r="B42" s="18">
        <f>BILING!E42</f>
        <v>1.8518518518518518E-4</v>
      </c>
      <c r="C42" s="4">
        <f t="shared" si="0"/>
        <v>1</v>
      </c>
      <c r="D42" s="4">
        <f t="shared" si="1"/>
        <v>1</v>
      </c>
      <c r="E42" s="4">
        <f t="shared" si="2"/>
        <v>1.8518518518518518E-4</v>
      </c>
    </row>
    <row r="43" spans="1:5">
      <c r="A43" s="3">
        <f>BILING!D43</f>
        <v>183310795</v>
      </c>
      <c r="B43" s="18">
        <f>BILING!E43</f>
        <v>3.4722222222222224E-4</v>
      </c>
      <c r="C43" s="4">
        <f t="shared" si="0"/>
        <v>1</v>
      </c>
      <c r="D43" s="4">
        <f t="shared" si="1"/>
        <v>1</v>
      </c>
      <c r="E43" s="4">
        <f t="shared" si="2"/>
        <v>3.4722222222222224E-4</v>
      </c>
    </row>
    <row r="44" spans="1:5">
      <c r="A44" s="3">
        <f>BILING!D44</f>
        <v>183310062</v>
      </c>
      <c r="B44" s="18">
        <f>BILING!E44</f>
        <v>5.2083333333333333E-4</v>
      </c>
      <c r="C44" s="4">
        <f t="shared" si="0"/>
        <v>1</v>
      </c>
      <c r="D44" s="4">
        <f t="shared" si="1"/>
        <v>1</v>
      </c>
      <c r="E44" s="4">
        <f t="shared" si="2"/>
        <v>5.2083333333333333E-4</v>
      </c>
    </row>
    <row r="45" spans="1:5">
      <c r="A45" s="3">
        <f>BILING!D45</f>
        <v>183310101</v>
      </c>
      <c r="B45" s="18">
        <f>BILING!E45</f>
        <v>9.9537037037037042E-4</v>
      </c>
      <c r="C45" s="4">
        <f t="shared" si="0"/>
        <v>1</v>
      </c>
      <c r="D45" s="4">
        <f t="shared" si="1"/>
        <v>1</v>
      </c>
      <c r="E45" s="4">
        <f t="shared" si="2"/>
        <v>9.9537037037037042E-4</v>
      </c>
    </row>
    <row r="46" spans="1:5">
      <c r="A46" s="3">
        <f>BILING!D46</f>
        <v>602507270</v>
      </c>
      <c r="B46" s="18">
        <f>BILING!E46</f>
        <v>1.8865740740740742E-3</v>
      </c>
      <c r="C46" s="4">
        <f t="shared" si="0"/>
        <v>6</v>
      </c>
      <c r="D46" s="4">
        <f t="shared" si="1"/>
        <v>0</v>
      </c>
      <c r="E46" s="4">
        <f t="shared" si="2"/>
        <v>0</v>
      </c>
    </row>
    <row r="47" spans="1:5">
      <c r="A47" s="3">
        <f>BILING!D47</f>
        <v>602507270</v>
      </c>
      <c r="B47" s="18">
        <f>BILING!E47</f>
        <v>3.4375E-3</v>
      </c>
      <c r="C47" s="4">
        <f t="shared" si="0"/>
        <v>6</v>
      </c>
      <c r="D47" s="4">
        <f t="shared" si="1"/>
        <v>0</v>
      </c>
      <c r="E47" s="4">
        <f t="shared" si="2"/>
        <v>0</v>
      </c>
    </row>
    <row r="48" spans="1:5">
      <c r="A48" s="3">
        <f>BILING!D48</f>
        <v>183310028</v>
      </c>
      <c r="B48" s="18">
        <f>BILING!E48</f>
        <v>3.0092592592592588E-3</v>
      </c>
      <c r="C48" s="4">
        <f t="shared" si="0"/>
        <v>1</v>
      </c>
      <c r="D48" s="4">
        <f t="shared" si="1"/>
        <v>1</v>
      </c>
      <c r="E48" s="4">
        <f t="shared" si="2"/>
        <v>3.0092592592592588E-3</v>
      </c>
    </row>
    <row r="49" spans="1:5">
      <c r="A49" s="3">
        <f>BILING!D49</f>
        <v>1833127666</v>
      </c>
      <c r="B49" s="18">
        <f>BILING!E49</f>
        <v>3.6226851851851854E-3</v>
      </c>
      <c r="C49" s="4">
        <f t="shared" si="0"/>
        <v>1</v>
      </c>
      <c r="D49" s="4">
        <f t="shared" si="1"/>
        <v>1</v>
      </c>
      <c r="E49" s="4">
        <f t="shared" si="2"/>
        <v>3.6226851851851854E-3</v>
      </c>
    </row>
    <row r="50" spans="1:5">
      <c r="A50" s="3">
        <f>BILING!D50</f>
        <v>327810445</v>
      </c>
      <c r="B50" s="18">
        <f>BILING!E50</f>
        <v>4.2824074074074075E-4</v>
      </c>
      <c r="C50" s="4">
        <f t="shared" si="0"/>
        <v>3</v>
      </c>
      <c r="D50" s="4">
        <f t="shared" si="1"/>
        <v>1</v>
      </c>
      <c r="E50" s="4">
        <f t="shared" si="2"/>
        <v>4.2824074074074075E-4</v>
      </c>
    </row>
    <row r="51" spans="1:5">
      <c r="A51" s="3">
        <f>BILING!D51</f>
        <v>183310059</v>
      </c>
      <c r="B51" s="18">
        <f>BILING!E51</f>
        <v>8.9120370370370362E-4</v>
      </c>
      <c r="C51" s="4">
        <f t="shared" si="0"/>
        <v>1</v>
      </c>
      <c r="D51" s="4">
        <f t="shared" si="1"/>
        <v>1</v>
      </c>
      <c r="E51" s="4">
        <f t="shared" si="2"/>
        <v>8.9120370370370362E-4</v>
      </c>
    </row>
    <row r="52" spans="1:5">
      <c r="A52" s="3">
        <f>BILING!D52</f>
        <v>183310001</v>
      </c>
      <c r="B52" s="18">
        <f>BILING!E52</f>
        <v>1.7361111111111112E-4</v>
      </c>
      <c r="C52" s="4">
        <f t="shared" si="0"/>
        <v>1</v>
      </c>
      <c r="D52" s="4">
        <f t="shared" si="1"/>
        <v>1</v>
      </c>
      <c r="E52" s="4">
        <f t="shared" si="2"/>
        <v>1.7361111111111112E-4</v>
      </c>
    </row>
    <row r="53" spans="1:5">
      <c r="A53" s="3">
        <f>BILING!D53</f>
        <v>183310001</v>
      </c>
      <c r="B53" s="18">
        <f>BILING!E53</f>
        <v>4.6296296296296293E-4</v>
      </c>
      <c r="C53" s="4">
        <f t="shared" si="0"/>
        <v>1</v>
      </c>
      <c r="D53" s="4">
        <f t="shared" si="1"/>
        <v>1</v>
      </c>
      <c r="E53" s="4">
        <f t="shared" si="2"/>
        <v>4.6296296296296293E-4</v>
      </c>
    </row>
    <row r="54" spans="1:5">
      <c r="A54" s="3">
        <f>BILING!D54</f>
        <v>183310101</v>
      </c>
      <c r="B54" s="18">
        <f>BILING!E54</f>
        <v>1.1574074074074073E-3</v>
      </c>
      <c r="C54" s="4">
        <f t="shared" si="0"/>
        <v>1</v>
      </c>
      <c r="D54" s="4">
        <f t="shared" si="1"/>
        <v>1</v>
      </c>
      <c r="E54" s="4">
        <f t="shared" si="2"/>
        <v>1.1574074074074073E-3</v>
      </c>
    </row>
    <row r="55" spans="1:5">
      <c r="A55" s="3">
        <f>BILING!D55</f>
        <v>183310670</v>
      </c>
      <c r="B55" s="18">
        <f>BILING!E55</f>
        <v>1.9097222222222222E-3</v>
      </c>
      <c r="C55" s="4">
        <f t="shared" si="0"/>
        <v>1</v>
      </c>
      <c r="D55" s="4">
        <f t="shared" si="1"/>
        <v>1</v>
      </c>
      <c r="E55" s="4">
        <f t="shared" si="2"/>
        <v>1.9097222222222222E-3</v>
      </c>
    </row>
    <row r="56" spans="1:5">
      <c r="A56" s="3">
        <f>BILING!D56</f>
        <v>183518010</v>
      </c>
      <c r="B56" s="18">
        <f>BILING!E56</f>
        <v>8.7962962962962962E-4</v>
      </c>
      <c r="C56" s="4">
        <f t="shared" si="0"/>
        <v>1</v>
      </c>
      <c r="D56" s="4">
        <f t="shared" si="1"/>
        <v>1</v>
      </c>
      <c r="E56" s="4">
        <f t="shared" si="2"/>
        <v>8.7962962962962962E-4</v>
      </c>
    </row>
    <row r="57" spans="1:5">
      <c r="A57" s="3">
        <f>BILING!D57</f>
        <v>327810445</v>
      </c>
      <c r="B57" s="18">
        <f>BILING!E57</f>
        <v>8.449074074074075E-4</v>
      </c>
      <c r="C57" s="4">
        <f t="shared" si="0"/>
        <v>3</v>
      </c>
      <c r="D57" s="4">
        <f t="shared" si="1"/>
        <v>1</v>
      </c>
      <c r="E57" s="4">
        <f t="shared" si="2"/>
        <v>8.449074074074075E-4</v>
      </c>
    </row>
    <row r="58" spans="1:5">
      <c r="A58" s="3">
        <f>BILING!D58</f>
        <v>323766777</v>
      </c>
      <c r="B58" s="18">
        <f>BILING!E58</f>
        <v>1.2847222222222223E-3</v>
      </c>
      <c r="C58" s="4">
        <f t="shared" si="0"/>
        <v>3</v>
      </c>
      <c r="D58" s="4">
        <f t="shared" si="1"/>
        <v>1</v>
      </c>
      <c r="E58" s="4">
        <f t="shared" si="2"/>
        <v>1.2847222222222223E-3</v>
      </c>
    </row>
    <row r="59" spans="1:5">
      <c r="A59" s="3">
        <f>BILING!D59</f>
        <v>888850456</v>
      </c>
      <c r="B59" s="18">
        <f>BILING!E59</f>
        <v>9.8379629629629642E-4</v>
      </c>
      <c r="C59" s="4">
        <f t="shared" si="0"/>
        <v>8</v>
      </c>
      <c r="D59" s="4">
        <f t="shared" si="1"/>
        <v>0</v>
      </c>
      <c r="E59" s="4">
        <f t="shared" si="2"/>
        <v>0</v>
      </c>
    </row>
    <row r="60" spans="1:5">
      <c r="A60" s="3">
        <f>BILING!D60</f>
        <v>183311629</v>
      </c>
      <c r="B60" s="18">
        <f>BILING!E60</f>
        <v>5.0925925925925921E-4</v>
      </c>
      <c r="C60" s="4">
        <f t="shared" si="0"/>
        <v>1</v>
      </c>
      <c r="D60" s="4">
        <f t="shared" si="1"/>
        <v>1</v>
      </c>
      <c r="E60" s="4">
        <f t="shared" si="2"/>
        <v>5.0925925925925921E-4</v>
      </c>
    </row>
    <row r="61" spans="1:5">
      <c r="A61" s="3">
        <f>BILING!D61</f>
        <v>183518010</v>
      </c>
      <c r="B61" s="18">
        <f>BILING!E61</f>
        <v>7.0254629629629634E-3</v>
      </c>
      <c r="C61" s="4">
        <f t="shared" si="0"/>
        <v>1</v>
      </c>
      <c r="D61" s="4">
        <f t="shared" si="1"/>
        <v>1</v>
      </c>
      <c r="E61" s="4">
        <f t="shared" si="2"/>
        <v>7.0254629629629634E-3</v>
      </c>
    </row>
    <row r="62" spans="1:5">
      <c r="A62" s="3">
        <f>BILING!D62</f>
        <v>124240727</v>
      </c>
      <c r="B62" s="18">
        <f>BILING!E62</f>
        <v>3.2638888888888891E-3</v>
      </c>
      <c r="C62" s="4">
        <f t="shared" si="0"/>
        <v>1</v>
      </c>
      <c r="D62" s="4">
        <f t="shared" si="1"/>
        <v>1</v>
      </c>
      <c r="E62" s="4">
        <f t="shared" si="2"/>
        <v>3.2638888888888891E-3</v>
      </c>
    </row>
    <row r="63" spans="1:5">
      <c r="A63" s="3">
        <f>BILING!D63</f>
        <v>523669320</v>
      </c>
      <c r="B63" s="18">
        <f>BILING!E63</f>
        <v>4.5949074074074078E-3</v>
      </c>
      <c r="C63" s="4">
        <f t="shared" si="0"/>
        <v>5</v>
      </c>
      <c r="D63" s="4">
        <f t="shared" si="1"/>
        <v>0</v>
      </c>
      <c r="E63" s="4">
        <f t="shared" si="2"/>
        <v>0</v>
      </c>
    </row>
    <row r="64" spans="1:5">
      <c r="A64" s="3">
        <f>BILING!D64</f>
        <v>505249879</v>
      </c>
      <c r="B64" s="18">
        <f>BILING!E64</f>
        <v>3.9351851851851852E-4</v>
      </c>
      <c r="C64" s="4">
        <f t="shared" si="0"/>
        <v>5</v>
      </c>
      <c r="D64" s="4">
        <f t="shared" si="1"/>
        <v>0</v>
      </c>
      <c r="E64" s="4">
        <f t="shared" si="2"/>
        <v>0</v>
      </c>
    </row>
    <row r="65" spans="1:5">
      <c r="A65" s="3">
        <f>BILING!D65</f>
        <v>183337829</v>
      </c>
      <c r="B65" s="18">
        <f>BILING!E65</f>
        <v>7.7546296296296304E-4</v>
      </c>
      <c r="C65" s="4">
        <f t="shared" si="0"/>
        <v>1</v>
      </c>
      <c r="D65" s="4">
        <f t="shared" si="1"/>
        <v>1</v>
      </c>
      <c r="E65" s="4">
        <f t="shared" si="2"/>
        <v>7.7546296296296304E-4</v>
      </c>
    </row>
    <row r="66" spans="1:5">
      <c r="A66" s="3">
        <f>BILING!D66</f>
        <v>604607471</v>
      </c>
      <c r="B66" s="18">
        <f>BILING!E66</f>
        <v>1.1458333333333333E-3</v>
      </c>
      <c r="C66" s="4">
        <f t="shared" si="0"/>
        <v>6</v>
      </c>
      <c r="D66" s="4">
        <f t="shared" si="1"/>
        <v>0</v>
      </c>
      <c r="E66" s="4">
        <f t="shared" si="2"/>
        <v>0</v>
      </c>
    </row>
    <row r="67" spans="1:5">
      <c r="A67" s="3">
        <f>BILING!D67</f>
        <v>505249879</v>
      </c>
      <c r="B67" s="18">
        <f>BILING!E67</f>
        <v>1.5393518518518519E-3</v>
      </c>
      <c r="C67" s="4">
        <f t="shared" ref="C67:C101" si="3">VALUE(LEFT(A67,1))</f>
        <v>5</v>
      </c>
      <c r="D67" s="4">
        <f t="shared" ref="D67:D101" si="4">IF(OR(C67=1,C67=2,C67=3,C67=4),1,0)</f>
        <v>0</v>
      </c>
      <c r="E67" s="4">
        <f t="shared" ref="E67:E101" si="5">IF(D67=1,B67,0)</f>
        <v>0</v>
      </c>
    </row>
    <row r="68" spans="1:5">
      <c r="A68" s="3">
        <f>BILING!D68</f>
        <v>183337825</v>
      </c>
      <c r="B68" s="18">
        <f>BILING!E68</f>
        <v>6.3657407407407402E-4</v>
      </c>
      <c r="C68" s="4">
        <f t="shared" si="3"/>
        <v>1</v>
      </c>
      <c r="D68" s="4">
        <f t="shared" si="4"/>
        <v>1</v>
      </c>
      <c r="E68" s="4">
        <f t="shared" si="5"/>
        <v>6.3657407407407402E-4</v>
      </c>
    </row>
    <row r="69" spans="1:5">
      <c r="A69" s="3">
        <f>BILING!D69</f>
        <v>183310642</v>
      </c>
      <c r="B69" s="18">
        <f>BILING!E69</f>
        <v>2.0254629629629629E-3</v>
      </c>
      <c r="C69" s="4">
        <f t="shared" si="3"/>
        <v>1</v>
      </c>
      <c r="D69" s="4">
        <f t="shared" si="4"/>
        <v>1</v>
      </c>
      <c r="E69" s="4">
        <f t="shared" si="5"/>
        <v>2.0254629629629629E-3</v>
      </c>
    </row>
    <row r="70" spans="1:5">
      <c r="A70" s="3">
        <f>BILING!D70</f>
        <v>183375826823</v>
      </c>
      <c r="B70" s="18">
        <f>BILING!E70</f>
        <v>4.2592592592592595E-3</v>
      </c>
      <c r="C70" s="4">
        <f t="shared" si="3"/>
        <v>1</v>
      </c>
      <c r="D70" s="4">
        <f t="shared" si="4"/>
        <v>1</v>
      </c>
      <c r="E70" s="4">
        <f t="shared" si="5"/>
        <v>4.2592592592592595E-3</v>
      </c>
    </row>
    <row r="71" spans="1:5">
      <c r="A71" s="3">
        <f>BILING!D71</f>
        <v>183310062</v>
      </c>
      <c r="B71" s="18">
        <f>BILING!E71</f>
        <v>9.0277777777777784E-4</v>
      </c>
      <c r="C71" s="4">
        <f t="shared" si="3"/>
        <v>1</v>
      </c>
      <c r="D71" s="4">
        <f t="shared" si="4"/>
        <v>1</v>
      </c>
      <c r="E71" s="4">
        <f t="shared" si="5"/>
        <v>9.0277777777777784E-4</v>
      </c>
    </row>
    <row r="72" spans="1:5">
      <c r="A72" s="3">
        <f>BILING!D72</f>
        <v>183310312</v>
      </c>
      <c r="B72" s="18">
        <f>BILING!E72</f>
        <v>4.2708333333333339E-3</v>
      </c>
      <c r="C72" s="4">
        <f t="shared" si="3"/>
        <v>1</v>
      </c>
      <c r="D72" s="4">
        <f t="shared" si="4"/>
        <v>1</v>
      </c>
      <c r="E72" s="4">
        <f t="shared" si="5"/>
        <v>4.2708333333333339E-3</v>
      </c>
    </row>
    <row r="73" spans="1:5">
      <c r="A73" s="3">
        <f>BILING!D73</f>
        <v>183310659</v>
      </c>
      <c r="B73" s="18">
        <f>BILING!E73</f>
        <v>1.8402777777777777E-3</v>
      </c>
      <c r="C73" s="4">
        <f t="shared" si="3"/>
        <v>1</v>
      </c>
      <c r="D73" s="4">
        <f t="shared" si="4"/>
        <v>1</v>
      </c>
      <c r="E73" s="4">
        <f t="shared" si="5"/>
        <v>1.8402777777777777E-3</v>
      </c>
    </row>
    <row r="74" spans="1:5">
      <c r="A74" s="3">
        <f>BILING!D74</f>
        <v>183310028</v>
      </c>
      <c r="B74" s="18">
        <f>BILING!E74</f>
        <v>7.9861111111111105E-4</v>
      </c>
      <c r="C74" s="4">
        <f t="shared" si="3"/>
        <v>1</v>
      </c>
      <c r="D74" s="4">
        <f t="shared" si="4"/>
        <v>1</v>
      </c>
      <c r="E74" s="4">
        <f t="shared" si="5"/>
        <v>7.9861111111111105E-4</v>
      </c>
    </row>
    <row r="75" spans="1:5">
      <c r="A75" s="3">
        <f>BILING!D75</f>
        <v>608212822</v>
      </c>
      <c r="B75" s="18">
        <f>BILING!E75</f>
        <v>2.2222222222222222E-3</v>
      </c>
      <c r="C75" s="4">
        <f t="shared" si="3"/>
        <v>6</v>
      </c>
      <c r="D75" s="4">
        <f t="shared" si="4"/>
        <v>0</v>
      </c>
      <c r="E75" s="4">
        <f t="shared" si="5"/>
        <v>0</v>
      </c>
    </row>
    <row r="76" spans="1:5">
      <c r="A76" s="3">
        <f>BILING!D76</f>
        <v>183310059</v>
      </c>
      <c r="B76" s="18">
        <f>BILING!E76</f>
        <v>1.6435185185185183E-3</v>
      </c>
      <c r="C76" s="4">
        <f t="shared" si="3"/>
        <v>1</v>
      </c>
      <c r="D76" s="4">
        <f t="shared" si="4"/>
        <v>1</v>
      </c>
      <c r="E76" s="4">
        <f t="shared" si="5"/>
        <v>1.6435185185185183E-3</v>
      </c>
    </row>
    <row r="77" spans="1:5">
      <c r="A77" s="3">
        <f>BILING!D77</f>
        <v>183310492</v>
      </c>
      <c r="B77" s="18">
        <f>BILING!E77</f>
        <v>2.2916666666666667E-3</v>
      </c>
      <c r="C77" s="4">
        <f t="shared" si="3"/>
        <v>1</v>
      </c>
      <c r="D77" s="4">
        <f t="shared" si="4"/>
        <v>1</v>
      </c>
      <c r="E77" s="4">
        <f t="shared" si="5"/>
        <v>2.2916666666666667E-3</v>
      </c>
    </row>
    <row r="78" spans="1:5">
      <c r="A78" s="3">
        <f>BILING!D78</f>
        <v>183310500</v>
      </c>
      <c r="B78" s="18">
        <f>BILING!E78</f>
        <v>6.134259259259259E-4</v>
      </c>
      <c r="C78" s="4">
        <f t="shared" si="3"/>
        <v>1</v>
      </c>
      <c r="D78" s="4">
        <f t="shared" si="4"/>
        <v>1</v>
      </c>
      <c r="E78" s="4">
        <f t="shared" si="5"/>
        <v>6.134259259259259E-4</v>
      </c>
    </row>
    <row r="79" spans="1:5">
      <c r="A79" s="3">
        <f>BILING!D79</f>
        <v>183310101</v>
      </c>
      <c r="B79" s="18">
        <f>BILING!E79</f>
        <v>3.0092592592592595E-4</v>
      </c>
      <c r="C79" s="4">
        <f t="shared" si="3"/>
        <v>1</v>
      </c>
      <c r="D79" s="4">
        <f t="shared" si="4"/>
        <v>1</v>
      </c>
      <c r="E79" s="4">
        <f t="shared" si="5"/>
        <v>3.0092592592592595E-4</v>
      </c>
    </row>
    <row r="80" spans="1:5">
      <c r="A80" s="3">
        <f>BILING!D80</f>
        <v>183310028</v>
      </c>
      <c r="B80" s="18">
        <f>BILING!E80</f>
        <v>2.6620370370370372E-4</v>
      </c>
      <c r="C80" s="4">
        <f t="shared" si="3"/>
        <v>1</v>
      </c>
      <c r="D80" s="4">
        <f t="shared" si="4"/>
        <v>1</v>
      </c>
      <c r="E80" s="4">
        <f t="shared" si="5"/>
        <v>2.6620370370370372E-4</v>
      </c>
    </row>
    <row r="81" spans="1:5">
      <c r="A81" s="3">
        <f>BILING!D81</f>
        <v>183311366</v>
      </c>
      <c r="B81" s="18">
        <f>BILING!E81</f>
        <v>3.3564814814814812E-4</v>
      </c>
      <c r="C81" s="4">
        <f t="shared" si="3"/>
        <v>1</v>
      </c>
      <c r="D81" s="4">
        <f t="shared" si="4"/>
        <v>1</v>
      </c>
      <c r="E81" s="4">
        <f t="shared" si="5"/>
        <v>3.3564814814814812E-4</v>
      </c>
    </row>
    <row r="82" spans="1:5">
      <c r="A82" s="3">
        <f>BILING!D82</f>
        <v>183310101</v>
      </c>
      <c r="B82" s="18">
        <f>BILING!E82</f>
        <v>5.5555555555555556E-4</v>
      </c>
      <c r="C82" s="4">
        <f t="shared" si="3"/>
        <v>1</v>
      </c>
      <c r="D82" s="4">
        <f t="shared" si="4"/>
        <v>1</v>
      </c>
      <c r="E82" s="4">
        <f t="shared" si="5"/>
        <v>5.5555555555555556E-4</v>
      </c>
    </row>
    <row r="83" spans="1:5">
      <c r="A83" s="3">
        <f>BILING!D83</f>
        <v>183310312</v>
      </c>
      <c r="B83" s="18">
        <f>BILING!E83</f>
        <v>1.4814814814814814E-3</v>
      </c>
      <c r="C83" s="4">
        <f t="shared" si="3"/>
        <v>1</v>
      </c>
      <c r="D83" s="4">
        <f t="shared" si="4"/>
        <v>1</v>
      </c>
      <c r="E83" s="4">
        <f t="shared" si="5"/>
        <v>1.4814814814814814E-3</v>
      </c>
    </row>
    <row r="84" spans="1:5">
      <c r="A84" s="3">
        <f>BILING!D84</f>
        <v>183311366</v>
      </c>
      <c r="B84" s="18">
        <f>BILING!E84</f>
        <v>6.9444444444444447E-4</v>
      </c>
      <c r="C84" s="4">
        <f t="shared" si="3"/>
        <v>1</v>
      </c>
      <c r="D84" s="4">
        <f t="shared" si="4"/>
        <v>1</v>
      </c>
      <c r="E84" s="4">
        <f t="shared" si="5"/>
        <v>6.9444444444444447E-4</v>
      </c>
    </row>
    <row r="85" spans="1:5">
      <c r="A85" s="3">
        <f>BILING!D85</f>
        <v>183311366</v>
      </c>
      <c r="B85" s="18">
        <f>BILING!E85</f>
        <v>4.6296296296296293E-4</v>
      </c>
      <c r="C85" s="4">
        <f t="shared" si="3"/>
        <v>1</v>
      </c>
      <c r="D85" s="4">
        <f t="shared" si="4"/>
        <v>1</v>
      </c>
      <c r="E85" s="4">
        <f t="shared" si="5"/>
        <v>4.6296296296296293E-4</v>
      </c>
    </row>
    <row r="86" spans="1:5">
      <c r="A86" s="3">
        <f>BILING!D86</f>
        <v>183311366</v>
      </c>
      <c r="B86" s="18">
        <f>BILING!E86</f>
        <v>4.3981481481481481E-4</v>
      </c>
      <c r="C86" s="4">
        <f t="shared" si="3"/>
        <v>1</v>
      </c>
      <c r="D86" s="4">
        <f t="shared" si="4"/>
        <v>1</v>
      </c>
      <c r="E86" s="4">
        <f t="shared" si="5"/>
        <v>4.3981481481481481E-4</v>
      </c>
    </row>
    <row r="87" spans="1:5">
      <c r="A87" s="3">
        <f>BILING!D87</f>
        <v>323766777</v>
      </c>
      <c r="B87" s="18">
        <f>BILING!E87</f>
        <v>4.1666666666666669E-4</v>
      </c>
      <c r="C87" s="4">
        <f t="shared" si="3"/>
        <v>3</v>
      </c>
      <c r="D87" s="4">
        <f t="shared" si="4"/>
        <v>1</v>
      </c>
      <c r="E87" s="4">
        <f t="shared" si="5"/>
        <v>4.1666666666666669E-4</v>
      </c>
    </row>
    <row r="88" spans="1:5">
      <c r="A88" s="3">
        <f>BILING!D88</f>
        <v>183311366</v>
      </c>
      <c r="B88" s="18">
        <f>BILING!E88</f>
        <v>3.7037037037037034E-3</v>
      </c>
      <c r="C88" s="4">
        <f t="shared" si="3"/>
        <v>1</v>
      </c>
      <c r="D88" s="4">
        <f t="shared" si="4"/>
        <v>1</v>
      </c>
      <c r="E88" s="4">
        <f t="shared" si="5"/>
        <v>3.7037037037037034E-3</v>
      </c>
    </row>
    <row r="89" spans="1:5">
      <c r="A89" s="3">
        <f>BILING!D89</f>
        <v>517909244</v>
      </c>
      <c r="B89" s="18">
        <f>BILING!E89</f>
        <v>1.25E-3</v>
      </c>
      <c r="C89" s="4">
        <f t="shared" si="3"/>
        <v>5</v>
      </c>
      <c r="D89" s="4">
        <f t="shared" si="4"/>
        <v>0</v>
      </c>
      <c r="E89" s="4">
        <f t="shared" si="5"/>
        <v>0</v>
      </c>
    </row>
    <row r="90" spans="1:5">
      <c r="A90" s="3">
        <f>BILING!D90</f>
        <v>183310062</v>
      </c>
      <c r="B90" s="18">
        <f>BILING!E90</f>
        <v>2.3495370370370371E-3</v>
      </c>
      <c r="C90" s="4">
        <f t="shared" si="3"/>
        <v>1</v>
      </c>
      <c r="D90" s="4">
        <f t="shared" si="4"/>
        <v>1</v>
      </c>
      <c r="E90" s="4">
        <f t="shared" si="5"/>
        <v>2.3495370370370371E-3</v>
      </c>
    </row>
    <row r="91" spans="1:5">
      <c r="A91" s="3">
        <f>BILING!D91</f>
        <v>183312252</v>
      </c>
      <c r="B91" s="18">
        <f>BILING!E91</f>
        <v>4.3981481481481481E-4</v>
      </c>
      <c r="C91" s="4">
        <f t="shared" si="3"/>
        <v>1</v>
      </c>
      <c r="D91" s="4">
        <f t="shared" si="4"/>
        <v>1</v>
      </c>
      <c r="E91" s="4">
        <f t="shared" si="5"/>
        <v>4.3981481481481481E-4</v>
      </c>
    </row>
    <row r="92" spans="1:5">
      <c r="A92" s="3">
        <f>BILING!D92</f>
        <v>1833127666</v>
      </c>
      <c r="B92" s="18">
        <f>BILING!E92</f>
        <v>1.3645833333333331E-2</v>
      </c>
      <c r="C92" s="4">
        <f t="shared" si="3"/>
        <v>1</v>
      </c>
      <c r="D92" s="4">
        <f t="shared" si="4"/>
        <v>1</v>
      </c>
      <c r="E92" s="4">
        <f t="shared" si="5"/>
        <v>1.3645833333333331E-2</v>
      </c>
    </row>
    <row r="93" spans="1:5">
      <c r="A93" s="3">
        <f>BILING!D93</f>
        <v>126332055121</v>
      </c>
      <c r="B93" s="18">
        <f>BILING!E93</f>
        <v>2.0833333333333335E-4</v>
      </c>
      <c r="C93" s="4">
        <f t="shared" si="3"/>
        <v>1</v>
      </c>
      <c r="D93" s="4">
        <f t="shared" si="4"/>
        <v>1</v>
      </c>
      <c r="E93" s="4">
        <f t="shared" si="5"/>
        <v>2.0833333333333335E-4</v>
      </c>
    </row>
    <row r="94" spans="1:5">
      <c r="A94" s="3">
        <f>BILING!D94</f>
        <v>126332055121</v>
      </c>
      <c r="B94" s="18">
        <f>BILING!E94</f>
        <v>1.9675925925925926E-4</v>
      </c>
      <c r="C94" s="4">
        <f t="shared" si="3"/>
        <v>1</v>
      </c>
      <c r="D94" s="4">
        <f t="shared" si="4"/>
        <v>1</v>
      </c>
      <c r="E94" s="4">
        <f t="shared" si="5"/>
        <v>1.9675925925925926E-4</v>
      </c>
    </row>
    <row r="95" spans="1:5">
      <c r="A95" s="3">
        <f>BILING!D95</f>
        <v>183315247</v>
      </c>
      <c r="B95" s="18">
        <f>BILING!E95</f>
        <v>2.3263888888888887E-3</v>
      </c>
      <c r="C95" s="4">
        <f t="shared" si="3"/>
        <v>1</v>
      </c>
      <c r="D95" s="4">
        <f t="shared" si="4"/>
        <v>1</v>
      </c>
      <c r="E95" s="4">
        <f t="shared" si="5"/>
        <v>2.3263888888888887E-3</v>
      </c>
    </row>
    <row r="96" spans="1:5">
      <c r="A96" s="3">
        <f>BILING!D96</f>
        <v>183310417</v>
      </c>
      <c r="B96" s="18">
        <f>BILING!E96</f>
        <v>5.2083333333333333E-4</v>
      </c>
      <c r="C96" s="4">
        <f t="shared" si="3"/>
        <v>1</v>
      </c>
      <c r="D96" s="4">
        <f t="shared" si="4"/>
        <v>1</v>
      </c>
      <c r="E96" s="4">
        <f t="shared" si="5"/>
        <v>5.2083333333333333E-4</v>
      </c>
    </row>
    <row r="97" spans="1:5">
      <c r="A97" s="3">
        <f>BILING!D97</f>
        <v>661535431</v>
      </c>
      <c r="B97" s="18">
        <f>BILING!E97</f>
        <v>2.199074074074074E-4</v>
      </c>
      <c r="C97" s="4">
        <f t="shared" si="3"/>
        <v>6</v>
      </c>
      <c r="D97" s="4">
        <f t="shared" si="4"/>
        <v>0</v>
      </c>
      <c r="E97" s="4">
        <f t="shared" si="5"/>
        <v>0</v>
      </c>
    </row>
    <row r="98" spans="1:5">
      <c r="A98" s="3">
        <f>BILING!D98</f>
        <v>183310441</v>
      </c>
      <c r="B98" s="18">
        <f>BILING!E98</f>
        <v>5.6712962962962956E-4</v>
      </c>
      <c r="C98" s="4">
        <f t="shared" si="3"/>
        <v>1</v>
      </c>
      <c r="D98" s="4">
        <f t="shared" si="4"/>
        <v>1</v>
      </c>
      <c r="E98" s="4">
        <f t="shared" si="5"/>
        <v>5.6712962962962956E-4</v>
      </c>
    </row>
    <row r="99" spans="1:5">
      <c r="A99" s="3">
        <f>BILING!D99</f>
        <v>124190035</v>
      </c>
      <c r="B99" s="18">
        <f>BILING!E99</f>
        <v>1.7361111111111112E-4</v>
      </c>
      <c r="C99" s="4">
        <f t="shared" si="3"/>
        <v>1</v>
      </c>
      <c r="D99" s="4">
        <f t="shared" si="4"/>
        <v>1</v>
      </c>
      <c r="E99" s="4">
        <f t="shared" si="5"/>
        <v>1.7361111111111112E-4</v>
      </c>
    </row>
    <row r="100" spans="1:5">
      <c r="A100" s="3">
        <f>BILING!D100</f>
        <v>183310417218</v>
      </c>
      <c r="B100" s="18">
        <f>BILING!E100</f>
        <v>1.1574074074074073E-4</v>
      </c>
      <c r="C100" s="4">
        <f t="shared" si="3"/>
        <v>1</v>
      </c>
      <c r="D100" s="4">
        <f t="shared" si="4"/>
        <v>1</v>
      </c>
      <c r="E100" s="4">
        <f t="shared" si="5"/>
        <v>1.1574074074074073E-4</v>
      </c>
    </row>
    <row r="101" spans="1:5">
      <c r="A101" s="3">
        <f>BILING!D101</f>
        <v>183310059117</v>
      </c>
      <c r="B101" s="18">
        <f>BILING!E101</f>
        <v>2.199074074074074E-4</v>
      </c>
      <c r="C101" s="4">
        <f t="shared" si="3"/>
        <v>1</v>
      </c>
      <c r="D101" s="4">
        <f t="shared" si="4"/>
        <v>1</v>
      </c>
      <c r="E101" s="4">
        <f t="shared" si="5"/>
        <v>2.199074074074074E-4</v>
      </c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01"/>
  <sheetViews>
    <sheetView workbookViewId="0">
      <selection activeCell="A2" sqref="A2"/>
    </sheetView>
  </sheetViews>
  <sheetFormatPr defaultRowHeight="14.25"/>
  <cols>
    <col min="1" max="1" width="15.75" style="4" customWidth="1"/>
    <col min="2" max="2" width="13.75" style="4" customWidth="1"/>
    <col min="4" max="4" width="10.25" customWidth="1"/>
    <col min="5" max="6" width="5.125" customWidth="1"/>
    <col min="7" max="7" width="11.25" customWidth="1"/>
    <col min="8" max="8" width="13.375" customWidth="1"/>
    <col min="12" max="12" width="13.875" customWidth="1"/>
    <col min="13" max="13" width="13.75" customWidth="1"/>
  </cols>
  <sheetData>
    <row r="1" spans="1:8">
      <c r="A1" s="3" t="str">
        <f>BILING!D1</f>
        <v>Numer zewnętrzny</v>
      </c>
      <c r="B1" s="4" t="s">
        <v>22</v>
      </c>
    </row>
    <row r="2" spans="1:8">
      <c r="A2" s="3">
        <f>BILING!D2</f>
        <v>183310541</v>
      </c>
      <c r="B2" s="4">
        <f>VALUE(LEFT(A2,1))</f>
        <v>1</v>
      </c>
    </row>
    <row r="3" spans="1:8">
      <c r="A3" s="3">
        <f>BILING!D3</f>
        <v>327810445</v>
      </c>
      <c r="B3" s="4">
        <f t="shared" ref="B3:B66" si="0">VALUE(LEFT(A3,1))</f>
        <v>3</v>
      </c>
    </row>
    <row r="4" spans="1:8" ht="15" thickBot="1">
      <c r="A4" s="3">
        <f>BILING!D4</f>
        <v>183310101</v>
      </c>
      <c r="B4" s="4">
        <f t="shared" si="0"/>
        <v>1</v>
      </c>
      <c r="C4" s="25">
        <f>OPERATORZY!A2</f>
        <v>1</v>
      </c>
      <c r="D4" s="25" t="str">
        <f>OPERATORZY!B2</f>
        <v>stacjonarne</v>
      </c>
      <c r="E4" s="25">
        <f>COUNTIF(B:B,C4)</f>
        <v>62</v>
      </c>
      <c r="F4" s="26"/>
      <c r="H4" s="4" t="s">
        <v>32</v>
      </c>
    </row>
    <row r="5" spans="1:8" ht="15">
      <c r="A5" s="3">
        <f>BILING!D5</f>
        <v>327810445</v>
      </c>
      <c r="B5" s="4">
        <f t="shared" si="0"/>
        <v>3</v>
      </c>
      <c r="C5" s="25">
        <f>OPERATORZY!A3</f>
        <v>2</v>
      </c>
      <c r="D5" s="25" t="str">
        <f>OPERATORZY!B3</f>
        <v>stacjonarne</v>
      </c>
      <c r="E5" s="25">
        <f t="shared" ref="E5:E11" si="1">COUNTIF(B:B,C5)</f>
        <v>0</v>
      </c>
      <c r="F5" s="26"/>
      <c r="G5" s="33" t="s">
        <v>13</v>
      </c>
      <c r="H5" s="34">
        <f>E4+E5+E6+E7</f>
        <v>68</v>
      </c>
    </row>
    <row r="6" spans="1:8" ht="15">
      <c r="A6" s="3">
        <f>BILING!D6</f>
        <v>507073865</v>
      </c>
      <c r="B6" s="4">
        <f t="shared" si="0"/>
        <v>5</v>
      </c>
      <c r="C6" s="25">
        <f>OPERATORZY!A4</f>
        <v>3</v>
      </c>
      <c r="D6" s="25" t="str">
        <f>OPERATORZY!B4</f>
        <v>stacjonarne</v>
      </c>
      <c r="E6" s="25">
        <f t="shared" si="1"/>
        <v>6</v>
      </c>
      <c r="F6" s="26"/>
      <c r="G6" s="33" t="s">
        <v>7</v>
      </c>
      <c r="H6" s="35">
        <f>E8</f>
        <v>10</v>
      </c>
    </row>
    <row r="7" spans="1:8" ht="15">
      <c r="A7" s="3">
        <f>BILING!D7</f>
        <v>183310641</v>
      </c>
      <c r="B7" s="4">
        <f t="shared" si="0"/>
        <v>1</v>
      </c>
      <c r="C7" s="25">
        <f>OPERATORZY!A5</f>
        <v>4</v>
      </c>
      <c r="D7" s="25" t="str">
        <f>OPERATORZY!B5</f>
        <v>stacjonarne</v>
      </c>
      <c r="E7" s="25">
        <f t="shared" si="1"/>
        <v>0</v>
      </c>
      <c r="F7" s="26"/>
      <c r="G7" s="33" t="s">
        <v>8</v>
      </c>
      <c r="H7" s="35">
        <f t="shared" ref="H7:H9" si="2">E9</f>
        <v>14</v>
      </c>
    </row>
    <row r="8" spans="1:8" ht="15">
      <c r="A8" s="3">
        <f>BILING!D8</f>
        <v>514025588</v>
      </c>
      <c r="B8" s="4">
        <f t="shared" si="0"/>
        <v>5</v>
      </c>
      <c r="C8" s="25">
        <f>OPERATORZY!A6</f>
        <v>5</v>
      </c>
      <c r="D8" s="25" t="str">
        <f>OPERATORZY!B6</f>
        <v>orange</v>
      </c>
      <c r="E8" s="25">
        <f t="shared" si="1"/>
        <v>10</v>
      </c>
      <c r="F8" s="26"/>
      <c r="G8" s="33" t="s">
        <v>9</v>
      </c>
      <c r="H8" s="35">
        <f t="shared" si="2"/>
        <v>2</v>
      </c>
    </row>
    <row r="9" spans="1:8" ht="15.75" thickBot="1">
      <c r="A9" s="3">
        <f>BILING!D9</f>
        <v>183518010</v>
      </c>
      <c r="B9" s="4">
        <f t="shared" si="0"/>
        <v>1</v>
      </c>
      <c r="C9" s="25">
        <f>OPERATORZY!A7</f>
        <v>6</v>
      </c>
      <c r="D9" s="25" t="str">
        <f>OPERATORZY!B7</f>
        <v>t-mobile</v>
      </c>
      <c r="E9" s="25">
        <f t="shared" si="1"/>
        <v>14</v>
      </c>
      <c r="F9" s="26"/>
      <c r="G9" s="33" t="s">
        <v>10</v>
      </c>
      <c r="H9" s="36">
        <f t="shared" si="2"/>
        <v>6</v>
      </c>
    </row>
    <row r="10" spans="1:8">
      <c r="A10" s="3">
        <f>BILING!D10</f>
        <v>183310001</v>
      </c>
      <c r="B10" s="4">
        <f t="shared" si="0"/>
        <v>1</v>
      </c>
      <c r="C10" s="25">
        <f>OPERATORZY!A8</f>
        <v>7</v>
      </c>
      <c r="D10" s="25" t="str">
        <f>OPERATORZY!B8</f>
        <v>plus</v>
      </c>
      <c r="E10" s="25">
        <f t="shared" si="1"/>
        <v>2</v>
      </c>
      <c r="F10" s="26"/>
    </row>
    <row r="11" spans="1:8">
      <c r="A11" s="3">
        <f>BILING!D11</f>
        <v>183310001</v>
      </c>
      <c r="B11" s="4">
        <f t="shared" si="0"/>
        <v>1</v>
      </c>
      <c r="C11" s="25">
        <f>OPERATORZY!A9</f>
        <v>8</v>
      </c>
      <c r="D11" s="25" t="str">
        <f>OPERATORZY!B9</f>
        <v>heyah</v>
      </c>
      <c r="E11" s="25">
        <f t="shared" si="1"/>
        <v>6</v>
      </c>
      <c r="F11" s="26"/>
    </row>
    <row r="12" spans="1:8">
      <c r="A12" s="3">
        <f>BILING!D12</f>
        <v>183310101</v>
      </c>
      <c r="B12" s="4">
        <f t="shared" si="0"/>
        <v>1</v>
      </c>
    </row>
    <row r="13" spans="1:8">
      <c r="A13" s="3">
        <f>BILING!D13</f>
        <v>183310101</v>
      </c>
      <c r="B13" s="4">
        <f t="shared" si="0"/>
        <v>1</v>
      </c>
    </row>
    <row r="14" spans="1:8">
      <c r="A14" s="3">
        <f>BILING!D14</f>
        <v>183310001</v>
      </c>
      <c r="B14" s="4">
        <f t="shared" si="0"/>
        <v>1</v>
      </c>
    </row>
    <row r="15" spans="1:8">
      <c r="A15" s="3">
        <f>BILING!D15</f>
        <v>888238902</v>
      </c>
      <c r="B15" s="4">
        <f t="shared" si="0"/>
        <v>8</v>
      </c>
    </row>
    <row r="16" spans="1:8">
      <c r="A16" s="3">
        <f>BILING!D16</f>
        <v>888238902</v>
      </c>
      <c r="B16" s="4">
        <f t="shared" si="0"/>
        <v>8</v>
      </c>
    </row>
    <row r="17" spans="1:2">
      <c r="A17" s="3">
        <f>BILING!D17</f>
        <v>514148415</v>
      </c>
      <c r="B17" s="4">
        <f t="shared" si="0"/>
        <v>5</v>
      </c>
    </row>
    <row r="18" spans="1:2">
      <c r="A18" s="3">
        <f>BILING!D18</f>
        <v>662554911</v>
      </c>
      <c r="B18" s="4">
        <f t="shared" si="0"/>
        <v>6</v>
      </c>
    </row>
    <row r="19" spans="1:2">
      <c r="A19" s="3">
        <f>BILING!D19</f>
        <v>698318260</v>
      </c>
      <c r="B19" s="4">
        <f t="shared" si="0"/>
        <v>6</v>
      </c>
    </row>
    <row r="20" spans="1:2">
      <c r="A20" s="3">
        <f>BILING!D20</f>
        <v>788921333</v>
      </c>
      <c r="B20" s="4">
        <f t="shared" si="0"/>
        <v>7</v>
      </c>
    </row>
    <row r="21" spans="1:2">
      <c r="A21" s="3">
        <f>BILING!D21</f>
        <v>183310062</v>
      </c>
      <c r="B21" s="4">
        <f t="shared" si="0"/>
        <v>1</v>
      </c>
    </row>
    <row r="22" spans="1:2">
      <c r="A22" s="3">
        <f>BILING!D22</f>
        <v>518031750</v>
      </c>
      <c r="B22" s="4">
        <f t="shared" si="0"/>
        <v>5</v>
      </c>
    </row>
    <row r="23" spans="1:2">
      <c r="A23" s="3">
        <f>BILING!D23</f>
        <v>516085406</v>
      </c>
      <c r="B23" s="4">
        <f t="shared" si="0"/>
        <v>5</v>
      </c>
    </row>
    <row r="24" spans="1:2">
      <c r="A24" s="3">
        <f>BILING!D24</f>
        <v>183310641</v>
      </c>
      <c r="B24" s="4">
        <f t="shared" si="0"/>
        <v>1</v>
      </c>
    </row>
    <row r="25" spans="1:2">
      <c r="A25" s="3">
        <f>BILING!D25</f>
        <v>533884406</v>
      </c>
      <c r="B25" s="4">
        <f t="shared" si="0"/>
        <v>5</v>
      </c>
    </row>
    <row r="26" spans="1:2">
      <c r="A26" s="3">
        <f>BILING!D26</f>
        <v>602577376</v>
      </c>
      <c r="B26" s="4">
        <f t="shared" si="0"/>
        <v>6</v>
      </c>
    </row>
    <row r="27" spans="1:2">
      <c r="A27" s="3">
        <f>BILING!D27</f>
        <v>606284697</v>
      </c>
      <c r="B27" s="4">
        <f t="shared" si="0"/>
        <v>6</v>
      </c>
    </row>
    <row r="28" spans="1:2">
      <c r="A28" s="3">
        <f>BILING!D28</f>
        <v>183312766</v>
      </c>
      <c r="B28" s="4">
        <f t="shared" si="0"/>
        <v>1</v>
      </c>
    </row>
    <row r="29" spans="1:2">
      <c r="A29" s="3">
        <f>BILING!D29</f>
        <v>602507270</v>
      </c>
      <c r="B29" s="4">
        <f t="shared" si="0"/>
        <v>6</v>
      </c>
    </row>
    <row r="30" spans="1:2">
      <c r="A30" s="3">
        <f>BILING!D30</f>
        <v>183310001</v>
      </c>
      <c r="B30" s="4">
        <f t="shared" si="0"/>
        <v>1</v>
      </c>
    </row>
    <row r="31" spans="1:2">
      <c r="A31" s="3">
        <f>BILING!D31</f>
        <v>183310001</v>
      </c>
      <c r="B31" s="4">
        <f t="shared" si="0"/>
        <v>1</v>
      </c>
    </row>
    <row r="32" spans="1:2">
      <c r="A32" s="3">
        <f>BILING!D32</f>
        <v>787465423</v>
      </c>
      <c r="B32" s="4">
        <f t="shared" si="0"/>
        <v>7</v>
      </c>
    </row>
    <row r="33" spans="1:2">
      <c r="A33" s="3">
        <f>BILING!D33</f>
        <v>889794631</v>
      </c>
      <c r="B33" s="4">
        <f t="shared" si="0"/>
        <v>8</v>
      </c>
    </row>
    <row r="34" spans="1:2">
      <c r="A34" s="3">
        <f>BILING!D34</f>
        <v>606594729</v>
      </c>
      <c r="B34" s="4">
        <f t="shared" si="0"/>
        <v>6</v>
      </c>
    </row>
    <row r="35" spans="1:2">
      <c r="A35" s="3">
        <f>BILING!D35</f>
        <v>889794631</v>
      </c>
      <c r="B35" s="4">
        <f t="shared" si="0"/>
        <v>8</v>
      </c>
    </row>
    <row r="36" spans="1:2">
      <c r="A36" s="3">
        <f>BILING!D36</f>
        <v>602507270</v>
      </c>
      <c r="B36" s="4">
        <f t="shared" si="0"/>
        <v>6</v>
      </c>
    </row>
    <row r="37" spans="1:2">
      <c r="A37" s="3">
        <f>BILING!D37</f>
        <v>888850456</v>
      </c>
      <c r="B37" s="4">
        <f t="shared" si="0"/>
        <v>8</v>
      </c>
    </row>
    <row r="38" spans="1:2">
      <c r="A38" s="3">
        <f>BILING!D38</f>
        <v>183337827</v>
      </c>
      <c r="B38" s="4">
        <f t="shared" si="0"/>
        <v>1</v>
      </c>
    </row>
    <row r="39" spans="1:2">
      <c r="A39" s="3">
        <f>BILING!D39</f>
        <v>693316093</v>
      </c>
      <c r="B39" s="4">
        <f t="shared" si="0"/>
        <v>6</v>
      </c>
    </row>
    <row r="40" spans="1:2">
      <c r="A40" s="3">
        <f>BILING!D40</f>
        <v>698318260</v>
      </c>
      <c r="B40" s="4">
        <f t="shared" si="0"/>
        <v>6</v>
      </c>
    </row>
    <row r="41" spans="1:2">
      <c r="A41" s="3">
        <f>BILING!D41</f>
        <v>183310221</v>
      </c>
      <c r="B41" s="4">
        <f t="shared" si="0"/>
        <v>1</v>
      </c>
    </row>
    <row r="42" spans="1:2">
      <c r="A42" s="3">
        <f>BILING!D42</f>
        <v>183310101</v>
      </c>
      <c r="B42" s="4">
        <f t="shared" si="0"/>
        <v>1</v>
      </c>
    </row>
    <row r="43" spans="1:2">
      <c r="A43" s="3">
        <f>BILING!D43</f>
        <v>183310795</v>
      </c>
      <c r="B43" s="4">
        <f t="shared" si="0"/>
        <v>1</v>
      </c>
    </row>
    <row r="44" spans="1:2">
      <c r="A44" s="3">
        <f>BILING!D44</f>
        <v>183310062</v>
      </c>
      <c r="B44" s="4">
        <f t="shared" si="0"/>
        <v>1</v>
      </c>
    </row>
    <row r="45" spans="1:2">
      <c r="A45" s="3">
        <f>BILING!D45</f>
        <v>183310101</v>
      </c>
      <c r="B45" s="4">
        <f t="shared" si="0"/>
        <v>1</v>
      </c>
    </row>
    <row r="46" spans="1:2">
      <c r="A46" s="3">
        <f>BILING!D46</f>
        <v>602507270</v>
      </c>
      <c r="B46" s="4">
        <f t="shared" si="0"/>
        <v>6</v>
      </c>
    </row>
    <row r="47" spans="1:2">
      <c r="A47" s="3">
        <f>BILING!D47</f>
        <v>602507270</v>
      </c>
      <c r="B47" s="4">
        <f t="shared" si="0"/>
        <v>6</v>
      </c>
    </row>
    <row r="48" spans="1:2">
      <c r="A48" s="3">
        <f>BILING!D48</f>
        <v>183310028</v>
      </c>
      <c r="B48" s="4">
        <f t="shared" si="0"/>
        <v>1</v>
      </c>
    </row>
    <row r="49" spans="1:2">
      <c r="A49" s="3">
        <f>BILING!D49</f>
        <v>1833127666</v>
      </c>
      <c r="B49" s="4">
        <f t="shared" si="0"/>
        <v>1</v>
      </c>
    </row>
    <row r="50" spans="1:2">
      <c r="A50" s="3">
        <f>BILING!D50</f>
        <v>327810445</v>
      </c>
      <c r="B50" s="4">
        <f t="shared" si="0"/>
        <v>3</v>
      </c>
    </row>
    <row r="51" spans="1:2">
      <c r="A51" s="3">
        <f>BILING!D51</f>
        <v>183310059</v>
      </c>
      <c r="B51" s="4">
        <f t="shared" si="0"/>
        <v>1</v>
      </c>
    </row>
    <row r="52" spans="1:2">
      <c r="A52" s="3">
        <f>BILING!D52</f>
        <v>183310001</v>
      </c>
      <c r="B52" s="4">
        <f t="shared" si="0"/>
        <v>1</v>
      </c>
    </row>
    <row r="53" spans="1:2">
      <c r="A53" s="3">
        <f>BILING!D53</f>
        <v>183310001</v>
      </c>
      <c r="B53" s="4">
        <f t="shared" si="0"/>
        <v>1</v>
      </c>
    </row>
    <row r="54" spans="1:2">
      <c r="A54" s="3">
        <f>BILING!D54</f>
        <v>183310101</v>
      </c>
      <c r="B54" s="4">
        <f t="shared" si="0"/>
        <v>1</v>
      </c>
    </row>
    <row r="55" spans="1:2">
      <c r="A55" s="3">
        <f>BILING!D55</f>
        <v>183310670</v>
      </c>
      <c r="B55" s="4">
        <f t="shared" si="0"/>
        <v>1</v>
      </c>
    </row>
    <row r="56" spans="1:2">
      <c r="A56" s="3">
        <f>BILING!D56</f>
        <v>183518010</v>
      </c>
      <c r="B56" s="4">
        <f t="shared" si="0"/>
        <v>1</v>
      </c>
    </row>
    <row r="57" spans="1:2">
      <c r="A57" s="3">
        <f>BILING!D57</f>
        <v>327810445</v>
      </c>
      <c r="B57" s="4">
        <f t="shared" si="0"/>
        <v>3</v>
      </c>
    </row>
    <row r="58" spans="1:2">
      <c r="A58" s="3">
        <f>BILING!D58</f>
        <v>323766777</v>
      </c>
      <c r="B58" s="4">
        <f t="shared" si="0"/>
        <v>3</v>
      </c>
    </row>
    <row r="59" spans="1:2">
      <c r="A59" s="3">
        <f>BILING!D59</f>
        <v>888850456</v>
      </c>
      <c r="B59" s="4">
        <f t="shared" si="0"/>
        <v>8</v>
      </c>
    </row>
    <row r="60" spans="1:2">
      <c r="A60" s="3">
        <f>BILING!D60</f>
        <v>183311629</v>
      </c>
      <c r="B60" s="4">
        <f t="shared" si="0"/>
        <v>1</v>
      </c>
    </row>
    <row r="61" spans="1:2">
      <c r="A61" s="3">
        <f>BILING!D61</f>
        <v>183518010</v>
      </c>
      <c r="B61" s="4">
        <f t="shared" si="0"/>
        <v>1</v>
      </c>
    </row>
    <row r="62" spans="1:2">
      <c r="A62" s="3">
        <f>BILING!D62</f>
        <v>124240727</v>
      </c>
      <c r="B62" s="4">
        <f t="shared" si="0"/>
        <v>1</v>
      </c>
    </row>
    <row r="63" spans="1:2">
      <c r="A63" s="3">
        <f>BILING!D63</f>
        <v>523669320</v>
      </c>
      <c r="B63" s="4">
        <f t="shared" si="0"/>
        <v>5</v>
      </c>
    </row>
    <row r="64" spans="1:2">
      <c r="A64" s="3">
        <f>BILING!D64</f>
        <v>505249879</v>
      </c>
      <c r="B64" s="4">
        <f t="shared" si="0"/>
        <v>5</v>
      </c>
    </row>
    <row r="65" spans="1:2">
      <c r="A65" s="3">
        <f>BILING!D65</f>
        <v>183337829</v>
      </c>
      <c r="B65" s="4">
        <f t="shared" si="0"/>
        <v>1</v>
      </c>
    </row>
    <row r="66" spans="1:2">
      <c r="A66" s="3">
        <f>BILING!D66</f>
        <v>604607471</v>
      </c>
      <c r="B66" s="4">
        <f t="shared" si="0"/>
        <v>6</v>
      </c>
    </row>
    <row r="67" spans="1:2">
      <c r="A67" s="3">
        <f>BILING!D67</f>
        <v>505249879</v>
      </c>
      <c r="B67" s="4">
        <f t="shared" ref="B67:B101" si="3">VALUE(LEFT(A67,1))</f>
        <v>5</v>
      </c>
    </row>
    <row r="68" spans="1:2">
      <c r="A68" s="3">
        <f>BILING!D68</f>
        <v>183337825</v>
      </c>
      <c r="B68" s="4">
        <f t="shared" si="3"/>
        <v>1</v>
      </c>
    </row>
    <row r="69" spans="1:2">
      <c r="A69" s="3">
        <f>BILING!D69</f>
        <v>183310642</v>
      </c>
      <c r="B69" s="4">
        <f t="shared" si="3"/>
        <v>1</v>
      </c>
    </row>
    <row r="70" spans="1:2">
      <c r="A70" s="3">
        <f>BILING!D70</f>
        <v>183375826823</v>
      </c>
      <c r="B70" s="4">
        <f t="shared" si="3"/>
        <v>1</v>
      </c>
    </row>
    <row r="71" spans="1:2">
      <c r="A71" s="3">
        <f>BILING!D71</f>
        <v>183310062</v>
      </c>
      <c r="B71" s="4">
        <f t="shared" si="3"/>
        <v>1</v>
      </c>
    </row>
    <row r="72" spans="1:2">
      <c r="A72" s="3">
        <f>BILING!D72</f>
        <v>183310312</v>
      </c>
      <c r="B72" s="4">
        <f t="shared" si="3"/>
        <v>1</v>
      </c>
    </row>
    <row r="73" spans="1:2">
      <c r="A73" s="3">
        <f>BILING!D73</f>
        <v>183310659</v>
      </c>
      <c r="B73" s="4">
        <f t="shared" si="3"/>
        <v>1</v>
      </c>
    </row>
    <row r="74" spans="1:2">
      <c r="A74" s="3">
        <f>BILING!D74</f>
        <v>183310028</v>
      </c>
      <c r="B74" s="4">
        <f t="shared" si="3"/>
        <v>1</v>
      </c>
    </row>
    <row r="75" spans="1:2">
      <c r="A75" s="3">
        <f>BILING!D75</f>
        <v>608212822</v>
      </c>
      <c r="B75" s="4">
        <f t="shared" si="3"/>
        <v>6</v>
      </c>
    </row>
    <row r="76" spans="1:2">
      <c r="A76" s="3">
        <f>BILING!D76</f>
        <v>183310059</v>
      </c>
      <c r="B76" s="4">
        <f t="shared" si="3"/>
        <v>1</v>
      </c>
    </row>
    <row r="77" spans="1:2">
      <c r="A77" s="3">
        <f>BILING!D77</f>
        <v>183310492</v>
      </c>
      <c r="B77" s="4">
        <f t="shared" si="3"/>
        <v>1</v>
      </c>
    </row>
    <row r="78" spans="1:2">
      <c r="A78" s="3">
        <f>BILING!D78</f>
        <v>183310500</v>
      </c>
      <c r="B78" s="4">
        <f t="shared" si="3"/>
        <v>1</v>
      </c>
    </row>
    <row r="79" spans="1:2">
      <c r="A79" s="3">
        <f>BILING!D79</f>
        <v>183310101</v>
      </c>
      <c r="B79" s="4">
        <f t="shared" si="3"/>
        <v>1</v>
      </c>
    </row>
    <row r="80" spans="1:2">
      <c r="A80" s="3">
        <f>BILING!D80</f>
        <v>183310028</v>
      </c>
      <c r="B80" s="4">
        <f t="shared" si="3"/>
        <v>1</v>
      </c>
    </row>
    <row r="81" spans="1:2">
      <c r="A81" s="3">
        <f>BILING!D81</f>
        <v>183311366</v>
      </c>
      <c r="B81" s="4">
        <f t="shared" si="3"/>
        <v>1</v>
      </c>
    </row>
    <row r="82" spans="1:2">
      <c r="A82" s="3">
        <f>BILING!D82</f>
        <v>183310101</v>
      </c>
      <c r="B82" s="4">
        <f t="shared" si="3"/>
        <v>1</v>
      </c>
    </row>
    <row r="83" spans="1:2">
      <c r="A83" s="3">
        <f>BILING!D83</f>
        <v>183310312</v>
      </c>
      <c r="B83" s="4">
        <f t="shared" si="3"/>
        <v>1</v>
      </c>
    </row>
    <row r="84" spans="1:2">
      <c r="A84" s="3">
        <f>BILING!D84</f>
        <v>183311366</v>
      </c>
      <c r="B84" s="4">
        <f t="shared" si="3"/>
        <v>1</v>
      </c>
    </row>
    <row r="85" spans="1:2">
      <c r="A85" s="3">
        <f>BILING!D85</f>
        <v>183311366</v>
      </c>
      <c r="B85" s="4">
        <f t="shared" si="3"/>
        <v>1</v>
      </c>
    </row>
    <row r="86" spans="1:2">
      <c r="A86" s="3">
        <f>BILING!D86</f>
        <v>183311366</v>
      </c>
      <c r="B86" s="4">
        <f t="shared" si="3"/>
        <v>1</v>
      </c>
    </row>
    <row r="87" spans="1:2">
      <c r="A87" s="3">
        <f>BILING!D87</f>
        <v>323766777</v>
      </c>
      <c r="B87" s="4">
        <f t="shared" si="3"/>
        <v>3</v>
      </c>
    </row>
    <row r="88" spans="1:2">
      <c r="A88" s="3">
        <f>BILING!D88</f>
        <v>183311366</v>
      </c>
      <c r="B88" s="4">
        <f t="shared" si="3"/>
        <v>1</v>
      </c>
    </row>
    <row r="89" spans="1:2">
      <c r="A89" s="3">
        <f>BILING!D89</f>
        <v>517909244</v>
      </c>
      <c r="B89" s="4">
        <f t="shared" si="3"/>
        <v>5</v>
      </c>
    </row>
    <row r="90" spans="1:2">
      <c r="A90" s="3">
        <f>BILING!D90</f>
        <v>183310062</v>
      </c>
      <c r="B90" s="4">
        <f t="shared" si="3"/>
        <v>1</v>
      </c>
    </row>
    <row r="91" spans="1:2">
      <c r="A91" s="3">
        <f>BILING!D91</f>
        <v>183312252</v>
      </c>
      <c r="B91" s="4">
        <f t="shared" si="3"/>
        <v>1</v>
      </c>
    </row>
    <row r="92" spans="1:2">
      <c r="A92" s="3">
        <f>BILING!D92</f>
        <v>1833127666</v>
      </c>
      <c r="B92" s="4">
        <f t="shared" si="3"/>
        <v>1</v>
      </c>
    </row>
    <row r="93" spans="1:2">
      <c r="A93" s="3">
        <f>BILING!D93</f>
        <v>126332055121</v>
      </c>
      <c r="B93" s="4">
        <f t="shared" si="3"/>
        <v>1</v>
      </c>
    </row>
    <row r="94" spans="1:2">
      <c r="A94" s="3">
        <f>BILING!D94</f>
        <v>126332055121</v>
      </c>
      <c r="B94" s="4">
        <f t="shared" si="3"/>
        <v>1</v>
      </c>
    </row>
    <row r="95" spans="1:2">
      <c r="A95" s="3">
        <f>BILING!D95</f>
        <v>183315247</v>
      </c>
      <c r="B95" s="4">
        <f t="shared" si="3"/>
        <v>1</v>
      </c>
    </row>
    <row r="96" spans="1:2">
      <c r="A96" s="3">
        <f>BILING!D96</f>
        <v>183310417</v>
      </c>
      <c r="B96" s="4">
        <f t="shared" si="3"/>
        <v>1</v>
      </c>
    </row>
    <row r="97" spans="1:2">
      <c r="A97" s="3">
        <f>BILING!D97</f>
        <v>661535431</v>
      </c>
      <c r="B97" s="4">
        <f t="shared" si="3"/>
        <v>6</v>
      </c>
    </row>
    <row r="98" spans="1:2">
      <c r="A98" s="3">
        <f>BILING!D98</f>
        <v>183310441</v>
      </c>
      <c r="B98" s="4">
        <f t="shared" si="3"/>
        <v>1</v>
      </c>
    </row>
    <row r="99" spans="1:2">
      <c r="A99" s="3">
        <f>BILING!D99</f>
        <v>124190035</v>
      </c>
      <c r="B99" s="4">
        <f t="shared" si="3"/>
        <v>1</v>
      </c>
    </row>
    <row r="100" spans="1:2">
      <c r="A100" s="3">
        <f>BILING!D100</f>
        <v>183310417218</v>
      </c>
      <c r="B100" s="4">
        <f t="shared" si="3"/>
        <v>1</v>
      </c>
    </row>
    <row r="101" spans="1:2">
      <c r="A101" s="3">
        <f>BILING!D101</f>
        <v>183310059117</v>
      </c>
      <c r="B101" s="4">
        <f t="shared" si="3"/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BILING</vt:lpstr>
      <vt:lpstr>OPERATORZY</vt:lpstr>
      <vt:lpstr>A</vt:lpstr>
      <vt:lpstr>B</vt:lpstr>
      <vt:lpstr>C</vt:lpstr>
      <vt:lpstr>D</vt:lpstr>
      <vt:lpstr>E</vt:lpstr>
      <vt:lpstr>F</vt:lpstr>
      <vt:lpstr>G</vt:lpstr>
      <vt:lpstr>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2013-01-21T18:17:03Z</dcterms:created>
  <dcterms:modified xsi:type="dcterms:W3CDTF">2013-03-12T12:51:21Z</dcterms:modified>
</cp:coreProperties>
</file>